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890" windowHeight="9135" activeTab="1"/>
  </bookViews>
  <sheets>
    <sheet name="作図" sheetId="1" r:id="rId1"/>
    <sheet name="設定表" sheetId="4" r:id="rId2"/>
  </sheets>
  <definedNames>
    <definedName name="_xlnm.Print_Area" localSheetId="0">作図!$A$1:$AV$75</definedName>
  </definedNames>
  <calcPr calcId="152511"/>
</workbook>
</file>

<file path=xl/calcChain.xml><?xml version="1.0" encoding="utf-8"?>
<calcChain xmlns="http://schemas.openxmlformats.org/spreadsheetml/2006/main">
  <c r="N62" i="4" l="1"/>
  <c r="J62" i="4"/>
  <c r="H62" i="4"/>
  <c r="O62" i="4" s="1"/>
  <c r="N61" i="4"/>
  <c r="J61" i="4"/>
  <c r="H61" i="4"/>
  <c r="O61" i="4" s="1"/>
  <c r="N60" i="4"/>
  <c r="J60" i="4"/>
  <c r="H60" i="4"/>
  <c r="O60" i="4" s="1"/>
  <c r="N59" i="4"/>
  <c r="J59" i="4"/>
  <c r="H59" i="4"/>
  <c r="O59" i="4" s="1"/>
  <c r="N58" i="4"/>
  <c r="J58" i="4"/>
  <c r="H58" i="4"/>
  <c r="O58" i="4" s="1"/>
  <c r="N57" i="4"/>
  <c r="J57" i="4"/>
  <c r="H57" i="4"/>
  <c r="O57" i="4" s="1"/>
  <c r="O63" i="4" s="1"/>
  <c r="P17" i="4"/>
  <c r="F78" i="4" l="1"/>
  <c r="F76" i="4"/>
  <c r="H29" i="4"/>
  <c r="F77" i="4" s="1"/>
  <c r="I22" i="4"/>
  <c r="M16" i="4"/>
  <c r="M14" i="4"/>
  <c r="M13" i="4"/>
  <c r="P18" i="4" l="1"/>
</calcChain>
</file>

<file path=xl/sharedStrings.xml><?xml version="1.0" encoding="utf-8"?>
<sst xmlns="http://schemas.openxmlformats.org/spreadsheetml/2006/main" count="268" uniqueCount="212">
  <si>
    <t>玄関</t>
    <rPh sb="0" eb="2">
      <t>ゲンカン</t>
    </rPh>
    <phoneticPr fontId="1"/>
  </si>
  <si>
    <t>床の間</t>
    <rPh sb="0" eb="1">
      <t>トコ</t>
    </rPh>
    <rPh sb="2" eb="3">
      <t>マ</t>
    </rPh>
    <phoneticPr fontId="1"/>
  </si>
  <si>
    <t>居間</t>
    <rPh sb="0" eb="2">
      <t>イマ</t>
    </rPh>
    <phoneticPr fontId="1"/>
  </si>
  <si>
    <t>縁側</t>
    <rPh sb="0" eb="2">
      <t>エンガワ</t>
    </rPh>
    <phoneticPr fontId="1"/>
  </si>
  <si>
    <t>台所</t>
    <rPh sb="0" eb="2">
      <t>ダイドコロ</t>
    </rPh>
    <phoneticPr fontId="1"/>
  </si>
  <si>
    <t>浴室</t>
    <rPh sb="0" eb="2">
      <t>ヨクシツ</t>
    </rPh>
    <phoneticPr fontId="1"/>
  </si>
  <si>
    <t>洗面所</t>
    <rPh sb="0" eb="2">
      <t>センメン</t>
    </rPh>
    <rPh sb="2" eb="3">
      <t>ジョ</t>
    </rPh>
    <phoneticPr fontId="1"/>
  </si>
  <si>
    <t>階段</t>
    <rPh sb="0" eb="2">
      <t>カイダン</t>
    </rPh>
    <phoneticPr fontId="1"/>
  </si>
  <si>
    <t>押入</t>
    <rPh sb="0" eb="2">
      <t>オシイレ</t>
    </rPh>
    <phoneticPr fontId="1"/>
  </si>
  <si>
    <t>和室</t>
    <rPh sb="0" eb="2">
      <t>ワシツ</t>
    </rPh>
    <phoneticPr fontId="1"/>
  </si>
  <si>
    <t>仏間</t>
    <rPh sb="0" eb="2">
      <t>ブツマ</t>
    </rPh>
    <phoneticPr fontId="1"/>
  </si>
  <si>
    <t>１階平面図</t>
    <rPh sb="1" eb="2">
      <t>カイ</t>
    </rPh>
    <rPh sb="2" eb="5">
      <t>ヘイメンズ</t>
    </rPh>
    <phoneticPr fontId="4"/>
  </si>
  <si>
    <t>２階平面図</t>
    <rPh sb="1" eb="2">
      <t>カイ</t>
    </rPh>
    <rPh sb="2" eb="5">
      <t>ヘイメンズ</t>
    </rPh>
    <phoneticPr fontId="4"/>
  </si>
  <si>
    <t>凡例</t>
    <rPh sb="0" eb="2">
      <t>ハンレイ</t>
    </rPh>
    <phoneticPr fontId="4"/>
  </si>
  <si>
    <t>負担領域</t>
    <rPh sb="0" eb="4">
      <t>フタンリョウイキ</t>
    </rPh>
    <phoneticPr fontId="4"/>
  </si>
  <si>
    <t>補強する梁</t>
    <rPh sb="0" eb="2">
      <t>ホキョウ</t>
    </rPh>
    <rPh sb="4" eb="5">
      <t>ハリ</t>
    </rPh>
    <phoneticPr fontId="4"/>
  </si>
  <si>
    <t>床梁・小屋梁</t>
    <rPh sb="0" eb="1">
      <t>ユカ</t>
    </rPh>
    <rPh sb="1" eb="2">
      <t>ハリ</t>
    </rPh>
    <rPh sb="3" eb="5">
      <t>コヤ</t>
    </rPh>
    <rPh sb="5" eb="6">
      <t>ハリ</t>
    </rPh>
    <phoneticPr fontId="4"/>
  </si>
  <si>
    <t>負担領域内の柱</t>
    <rPh sb="0" eb="2">
      <t>フタン</t>
    </rPh>
    <rPh sb="2" eb="4">
      <t>リョウイキ</t>
    </rPh>
    <rPh sb="4" eb="5">
      <t>ナイ</t>
    </rPh>
    <rPh sb="6" eb="7">
      <t>ハシラ</t>
    </rPh>
    <phoneticPr fontId="4"/>
  </si>
  <si>
    <t>床梁・小屋梁に渡る梁</t>
    <rPh sb="0" eb="1">
      <t>ユカ</t>
    </rPh>
    <rPh sb="1" eb="2">
      <t>ハリ</t>
    </rPh>
    <rPh sb="3" eb="5">
      <t>コヤ</t>
    </rPh>
    <rPh sb="5" eb="6">
      <t>ハリ</t>
    </rPh>
    <rPh sb="7" eb="8">
      <t>ワタ</t>
    </rPh>
    <rPh sb="9" eb="10">
      <t>ハリ</t>
    </rPh>
    <phoneticPr fontId="4"/>
  </si>
  <si>
    <t>（柱軸力算定の柱）</t>
    <rPh sb="1" eb="2">
      <t>ハシラ</t>
    </rPh>
    <rPh sb="2" eb="3">
      <t>ジク</t>
    </rPh>
    <rPh sb="3" eb="4">
      <t>リョク</t>
    </rPh>
    <rPh sb="4" eb="6">
      <t>サンテイ</t>
    </rPh>
    <rPh sb="7" eb="8">
      <t>ハシラ</t>
    </rPh>
    <phoneticPr fontId="4"/>
  </si>
  <si>
    <t>（柱軸力を算定しない柱）</t>
    <rPh sb="1" eb="2">
      <t>ハシラ</t>
    </rPh>
    <rPh sb="2" eb="3">
      <t>ジク</t>
    </rPh>
    <rPh sb="3" eb="4">
      <t>リョク</t>
    </rPh>
    <rPh sb="5" eb="7">
      <t>サンテイ</t>
    </rPh>
    <rPh sb="10" eb="11">
      <t>ハシラ</t>
    </rPh>
    <phoneticPr fontId="4"/>
  </si>
  <si>
    <t>柱</t>
    <rPh sb="0" eb="1">
      <t>ハシラ</t>
    </rPh>
    <phoneticPr fontId="4"/>
  </si>
  <si>
    <t>負</t>
    <rPh sb="0" eb="1">
      <t>フ</t>
    </rPh>
    <phoneticPr fontId="4"/>
  </si>
  <si>
    <t>担</t>
    <rPh sb="0" eb="1">
      <t>タン</t>
    </rPh>
    <phoneticPr fontId="4"/>
  </si>
  <si>
    <t>幅</t>
    <rPh sb="0" eb="1">
      <t>ハバ</t>
    </rPh>
    <phoneticPr fontId="4"/>
  </si>
  <si>
    <t>除却する柱</t>
    <rPh sb="0" eb="2">
      <t>ジョキャク</t>
    </rPh>
    <rPh sb="4" eb="5">
      <t>ハシラ</t>
    </rPh>
    <phoneticPr fontId="1"/>
  </si>
  <si>
    <t>廊下</t>
    <rPh sb="0" eb="2">
      <t>ロウカ</t>
    </rPh>
    <phoneticPr fontId="1"/>
  </si>
  <si>
    <t>洋室</t>
    <rPh sb="0" eb="2">
      <t>ヨウシツ</t>
    </rPh>
    <phoneticPr fontId="1"/>
  </si>
  <si>
    <t>小屋梁</t>
    <rPh sb="0" eb="2">
      <t>コヤ</t>
    </rPh>
    <rPh sb="2" eb="3">
      <t>ハリ</t>
    </rPh>
    <phoneticPr fontId="4"/>
  </si>
  <si>
    <t>小屋梁に渡る梁</t>
    <rPh sb="0" eb="2">
      <t>コヤ</t>
    </rPh>
    <rPh sb="2" eb="3">
      <t>ハリ</t>
    </rPh>
    <rPh sb="4" eb="5">
      <t>ワタ</t>
    </rPh>
    <rPh sb="6" eb="7">
      <t>ハリ</t>
    </rPh>
    <phoneticPr fontId="4"/>
  </si>
  <si>
    <t>東立面図</t>
    <rPh sb="0" eb="1">
      <t>ヒガシ</t>
    </rPh>
    <rPh sb="1" eb="4">
      <t>リツメンズ</t>
    </rPh>
    <phoneticPr fontId="1"/>
  </si>
  <si>
    <t>西立面図</t>
    <rPh sb="0" eb="1">
      <t>ニシ</t>
    </rPh>
    <rPh sb="1" eb="4">
      <t>リツメンズ</t>
    </rPh>
    <phoneticPr fontId="1"/>
  </si>
  <si>
    <t>南立面図</t>
    <rPh sb="0" eb="1">
      <t>ミナミ</t>
    </rPh>
    <rPh sb="1" eb="4">
      <t>リツメンズ</t>
    </rPh>
    <phoneticPr fontId="1"/>
  </si>
  <si>
    <t>記入する箇所</t>
    <rPh sb="0" eb="2">
      <t>キニュウ</t>
    </rPh>
    <rPh sb="4" eb="6">
      <t>カショ</t>
    </rPh>
    <phoneticPr fontId="4"/>
  </si>
  <si>
    <t>1.建物の概要</t>
    <rPh sb="2" eb="4">
      <t>タテモノ</t>
    </rPh>
    <rPh sb="5" eb="7">
      <t>ガイヨウ</t>
    </rPh>
    <phoneticPr fontId="4"/>
  </si>
  <si>
    <t>階数</t>
    <rPh sb="0" eb="2">
      <t>カイスウ</t>
    </rPh>
    <phoneticPr fontId="4"/>
  </si>
  <si>
    <t>≦2</t>
    <phoneticPr fontId="4"/>
  </si>
  <si>
    <t>基準寸法</t>
    <rPh sb="0" eb="2">
      <t>キジュン</t>
    </rPh>
    <rPh sb="2" eb="4">
      <t>スンポウ</t>
    </rPh>
    <phoneticPr fontId="4"/>
  </si>
  <si>
    <t>建物高さ</t>
    <rPh sb="0" eb="2">
      <t>タテモノ</t>
    </rPh>
    <rPh sb="2" eb="3">
      <t>タカ</t>
    </rPh>
    <phoneticPr fontId="4"/>
  </si>
  <si>
    <t>内部</t>
    <rPh sb="0" eb="2">
      <t>ナイブ</t>
    </rPh>
    <phoneticPr fontId="4"/>
  </si>
  <si>
    <t>軒の高さ</t>
    <rPh sb="0" eb="1">
      <t>ノキ</t>
    </rPh>
    <rPh sb="2" eb="3">
      <t>タカ</t>
    </rPh>
    <phoneticPr fontId="4"/>
  </si>
  <si>
    <t>屋根勾配</t>
    <rPh sb="0" eb="2">
      <t>ヤネ</t>
    </rPh>
    <rPh sb="2" eb="4">
      <t>コウバイ</t>
    </rPh>
    <phoneticPr fontId="4"/>
  </si>
  <si>
    <t>3～5寸程度</t>
    <rPh sb="3" eb="4">
      <t>スン</t>
    </rPh>
    <rPh sb="4" eb="6">
      <t>テイド</t>
    </rPh>
    <phoneticPr fontId="4"/>
  </si>
  <si>
    <t>延べ面積</t>
    <rPh sb="0" eb="1">
      <t>ノ</t>
    </rPh>
    <rPh sb="2" eb="4">
      <t>メンセキ</t>
    </rPh>
    <phoneticPr fontId="4"/>
  </si>
  <si>
    <t>積雪　</t>
    <rPh sb="0" eb="2">
      <t>セキセツ</t>
    </rPh>
    <phoneticPr fontId="4"/>
  </si>
  <si>
    <t>一般区域</t>
    <rPh sb="0" eb="2">
      <t>イッパン</t>
    </rPh>
    <rPh sb="2" eb="4">
      <t>クイキ</t>
    </rPh>
    <phoneticPr fontId="4"/>
  </si>
  <si>
    <t>軒庇の出</t>
    <rPh sb="0" eb="1">
      <t>ノキ</t>
    </rPh>
    <rPh sb="1" eb="2">
      <t>ヒサシ</t>
    </rPh>
    <rPh sb="3" eb="4">
      <t>デ</t>
    </rPh>
    <phoneticPr fontId="4"/>
  </si>
  <si>
    <t>建物仕様</t>
    <rPh sb="0" eb="2">
      <t>タテモノ</t>
    </rPh>
    <rPh sb="2" eb="4">
      <t>シヨウ</t>
    </rPh>
    <phoneticPr fontId="4"/>
  </si>
  <si>
    <t>重い建物</t>
    <rPh sb="0" eb="1">
      <t>オモ</t>
    </rPh>
    <rPh sb="2" eb="4">
      <t>タテモノ</t>
    </rPh>
    <phoneticPr fontId="4"/>
  </si>
  <si>
    <t>軽い建物</t>
    <rPh sb="0" eb="1">
      <t>カル</t>
    </rPh>
    <rPh sb="2" eb="4">
      <t>タテモノ</t>
    </rPh>
    <phoneticPr fontId="4"/>
  </si>
  <si>
    <t>3.直接荷重Wf設定表</t>
    <rPh sb="2" eb="6">
      <t>チョクセツカジュウ</t>
    </rPh>
    <rPh sb="8" eb="10">
      <t>セッテイ</t>
    </rPh>
    <rPh sb="10" eb="11">
      <t>ヒョウ</t>
    </rPh>
    <phoneticPr fontId="4"/>
  </si>
  <si>
    <t>屋根係数</t>
    <rPh sb="0" eb="2">
      <t>ヤネ</t>
    </rPh>
    <rPh sb="2" eb="4">
      <t>ケイスウ</t>
    </rPh>
    <phoneticPr fontId="4"/>
  </si>
  <si>
    <t>負担幅</t>
    <rPh sb="0" eb="2">
      <t>フタン</t>
    </rPh>
    <rPh sb="2" eb="3">
      <t>ハバ</t>
    </rPh>
    <phoneticPr fontId="4"/>
  </si>
  <si>
    <t>跳出し</t>
    <rPh sb="0" eb="1">
      <t>ハ</t>
    </rPh>
    <rPh sb="1" eb="2">
      <t>ダ</t>
    </rPh>
    <phoneticPr fontId="4"/>
  </si>
  <si>
    <t>負担幅（Ｐ）</t>
    <rPh sb="0" eb="2">
      <t>フタン</t>
    </rPh>
    <rPh sb="2" eb="3">
      <t>ハバ</t>
    </rPh>
    <phoneticPr fontId="4"/>
  </si>
  <si>
    <t>跳出しなし</t>
    <rPh sb="0" eb="1">
      <t>ハ</t>
    </rPh>
    <rPh sb="1" eb="2">
      <t>ダ</t>
    </rPh>
    <phoneticPr fontId="4"/>
  </si>
  <si>
    <t>出幅1P</t>
    <rPh sb="0" eb="1">
      <t>デ</t>
    </rPh>
    <rPh sb="1" eb="2">
      <t>ハバ</t>
    </rPh>
    <phoneticPr fontId="4"/>
  </si>
  <si>
    <t>出幅1.5P</t>
    <rPh sb="0" eb="1">
      <t>デ</t>
    </rPh>
    <rPh sb="1" eb="2">
      <t>ハバ</t>
    </rPh>
    <phoneticPr fontId="4"/>
  </si>
  <si>
    <t>出幅0.5P</t>
    <rPh sb="0" eb="1">
      <t>デ</t>
    </rPh>
    <rPh sb="1" eb="2">
      <t>ハバ</t>
    </rPh>
    <phoneticPr fontId="4"/>
  </si>
  <si>
    <t>外周・下屋境界部</t>
    <rPh sb="0" eb="2">
      <t>ガイシュウ</t>
    </rPh>
    <rPh sb="3" eb="5">
      <t>ゲヤ</t>
    </rPh>
    <rPh sb="5" eb="7">
      <t>キョウカイ</t>
    </rPh>
    <rPh sb="7" eb="8">
      <t>ブ</t>
    </rPh>
    <phoneticPr fontId="4"/>
  </si>
  <si>
    <t>4.柱軸力Nc設定表</t>
    <rPh sb="2" eb="5">
      <t>ハシラジクリョク</t>
    </rPh>
    <rPh sb="7" eb="9">
      <t>セッテイ</t>
    </rPh>
    <rPh sb="9" eb="10">
      <t>ヒョウ</t>
    </rPh>
    <phoneticPr fontId="4"/>
  </si>
  <si>
    <t>4-1　屋根負担面積算定表</t>
    <rPh sb="4" eb="6">
      <t>ヤネ</t>
    </rPh>
    <rPh sb="6" eb="8">
      <t>フタン</t>
    </rPh>
    <rPh sb="8" eb="10">
      <t>メンセキ</t>
    </rPh>
    <rPh sb="10" eb="12">
      <t>サンテイ</t>
    </rPh>
    <rPh sb="12" eb="13">
      <t>ヒョウ</t>
    </rPh>
    <phoneticPr fontId="4"/>
  </si>
  <si>
    <t>柱番号</t>
    <rPh sb="0" eb="1">
      <t>ハシラ</t>
    </rPh>
    <rPh sb="1" eb="3">
      <t>バンゴウ</t>
    </rPh>
    <phoneticPr fontId="4"/>
  </si>
  <si>
    <t>小屋梁負担幅（Ｐ）</t>
    <rPh sb="0" eb="2">
      <t>コヤ</t>
    </rPh>
    <rPh sb="2" eb="3">
      <t>ハリ</t>
    </rPh>
    <rPh sb="3" eb="5">
      <t>フタン</t>
    </rPh>
    <rPh sb="5" eb="6">
      <t>ハバ</t>
    </rPh>
    <phoneticPr fontId="4"/>
  </si>
  <si>
    <t>屋根負担面積</t>
    <rPh sb="0" eb="2">
      <t>ヤネ</t>
    </rPh>
    <rPh sb="2" eb="4">
      <t>フタン</t>
    </rPh>
    <rPh sb="4" eb="6">
      <t>メンセキ</t>
    </rPh>
    <phoneticPr fontId="4"/>
  </si>
  <si>
    <t>梁の掛り方</t>
    <rPh sb="0" eb="1">
      <t>ハリ</t>
    </rPh>
    <rPh sb="2" eb="3">
      <t>カカ</t>
    </rPh>
    <rPh sb="4" eb="5">
      <t>カタ</t>
    </rPh>
    <phoneticPr fontId="4"/>
  </si>
  <si>
    <t>小屋梁負担幅</t>
    <rPh sb="0" eb="2">
      <t>コヤ</t>
    </rPh>
    <rPh sb="2" eb="3">
      <t>ハリ</t>
    </rPh>
    <rPh sb="3" eb="5">
      <t>フタン</t>
    </rPh>
    <rPh sb="5" eb="6">
      <t>ハバ</t>
    </rPh>
    <phoneticPr fontId="4"/>
  </si>
  <si>
    <t>柱負担幅</t>
    <rPh sb="0" eb="1">
      <t>ハシラ</t>
    </rPh>
    <rPh sb="1" eb="3">
      <t>フタン</t>
    </rPh>
    <rPh sb="3" eb="4">
      <t>ハバ</t>
    </rPh>
    <phoneticPr fontId="4"/>
  </si>
  <si>
    <t>ｾｯﾄﾊﾞｯｸ係数</t>
    <rPh sb="7" eb="9">
      <t>ケイスウ</t>
    </rPh>
    <phoneticPr fontId="4"/>
  </si>
  <si>
    <t>ｾｯﾄﾊﾞｯｸ面積</t>
    <rPh sb="7" eb="9">
      <t>メンセキ</t>
    </rPh>
    <phoneticPr fontId="4"/>
  </si>
  <si>
    <t>4-2　ｾｯﾄﾊﾞｯｸ係数表</t>
    <rPh sb="11" eb="13">
      <t>ケイスウ</t>
    </rPh>
    <rPh sb="13" eb="14">
      <t>ヒョウ</t>
    </rPh>
    <phoneticPr fontId="4"/>
  </si>
  <si>
    <t>柱軸力Ｎｃ（ｋN)</t>
    <rPh sb="0" eb="3">
      <t>ハシラジクリョク</t>
    </rPh>
    <phoneticPr fontId="4"/>
  </si>
  <si>
    <t>5.補強部材の選定</t>
    <rPh sb="2" eb="4">
      <t>ホキョウ</t>
    </rPh>
    <rPh sb="4" eb="6">
      <t>ブザイ</t>
    </rPh>
    <rPh sb="7" eb="9">
      <t>センテイ</t>
    </rPh>
    <phoneticPr fontId="4"/>
  </si>
  <si>
    <t>断面形状</t>
    <rPh sb="0" eb="2">
      <t>ダンメン</t>
    </rPh>
    <rPh sb="2" eb="4">
      <t>ケイジョウ</t>
    </rPh>
    <phoneticPr fontId="4"/>
  </si>
  <si>
    <t>柱軸力Nc（ｋN）</t>
    <rPh sb="0" eb="3">
      <t>ハシラジクリョク</t>
    </rPh>
    <phoneticPr fontId="4"/>
  </si>
  <si>
    <t>解説：</t>
    <rPh sb="0" eb="2">
      <t>カイセツ</t>
    </rPh>
    <phoneticPr fontId="1"/>
  </si>
  <si>
    <t>柱1の受けている小屋梁は、他の</t>
    <rPh sb="0" eb="1">
      <t>ハシラ</t>
    </rPh>
    <rPh sb="3" eb="4">
      <t>ウ</t>
    </rPh>
    <rPh sb="8" eb="10">
      <t>コヤ</t>
    </rPh>
    <rPh sb="10" eb="11">
      <t>ハリ</t>
    </rPh>
    <rPh sb="13" eb="14">
      <t>タ</t>
    </rPh>
    <phoneticPr fontId="1"/>
  </si>
  <si>
    <t>梁を受けていないので、梁間隔とな</t>
    <rPh sb="0" eb="1">
      <t>ハリ</t>
    </rPh>
    <rPh sb="2" eb="3">
      <t>ウ</t>
    </rPh>
    <rPh sb="11" eb="12">
      <t>ハリ</t>
    </rPh>
    <rPh sb="12" eb="14">
      <t>カンカク</t>
    </rPh>
    <phoneticPr fontId="1"/>
  </si>
  <si>
    <t>柱1の両隣の柱のうち、下方の柱は負担領域外にあります。</t>
    <rPh sb="0" eb="1">
      <t>ハシラ</t>
    </rPh>
    <rPh sb="3" eb="4">
      <t>リョウ</t>
    </rPh>
    <rPh sb="4" eb="5">
      <t>トナリ</t>
    </rPh>
    <rPh sb="6" eb="7">
      <t>ハシラ</t>
    </rPh>
    <rPh sb="11" eb="13">
      <t>カホウ</t>
    </rPh>
    <rPh sb="14" eb="15">
      <t>ハシラ</t>
    </rPh>
    <rPh sb="16" eb="18">
      <t>フタン</t>
    </rPh>
    <rPh sb="18" eb="20">
      <t>リョウイキ</t>
    </rPh>
    <rPh sb="20" eb="21">
      <t>ガイ</t>
    </rPh>
    <phoneticPr fontId="1"/>
  </si>
  <si>
    <t>補強床梁の長さは4Ｐなので、ｽﾊﾟﾝ4Ｐ欄を使用します。</t>
    <rPh sb="0" eb="4">
      <t>ホキョウユカハリ</t>
    </rPh>
    <rPh sb="5" eb="6">
      <t>ナガ</t>
    </rPh>
    <rPh sb="20" eb="21">
      <t>ラン</t>
    </rPh>
    <rPh sb="22" eb="24">
      <t>シヨウ</t>
    </rPh>
    <phoneticPr fontId="1"/>
  </si>
  <si>
    <t>直接荷重Ｗｆ4.9ｋＮは、表にないので、直上の5ｋＮの列となります。</t>
    <rPh sb="0" eb="4">
      <t>チョクセツカジュウ</t>
    </rPh>
    <rPh sb="13" eb="14">
      <t>ヒョウ</t>
    </rPh>
    <rPh sb="20" eb="22">
      <t>チョクジョウ</t>
    </rPh>
    <rPh sb="27" eb="28">
      <t>レツ</t>
    </rPh>
    <phoneticPr fontId="1"/>
  </si>
  <si>
    <t>これにより部材番号は、10・12のいずれかとなりました。ここでは10の断面形状としました。</t>
    <rPh sb="5" eb="7">
      <t>ブザイ</t>
    </rPh>
    <rPh sb="7" eb="9">
      <t>バンゴウ</t>
    </rPh>
    <rPh sb="35" eb="37">
      <t>ダンメン</t>
    </rPh>
    <rPh sb="37" eb="39">
      <t>ケイジョウ</t>
    </rPh>
    <phoneticPr fontId="1"/>
  </si>
  <si>
    <t>ります（ℓ₁・ℓ₂）。</t>
    <phoneticPr fontId="1"/>
  </si>
  <si>
    <t>負担領域内または境界上の柱</t>
    <rPh sb="0" eb="2">
      <t>フタン</t>
    </rPh>
    <rPh sb="2" eb="4">
      <t>リョウイキ</t>
    </rPh>
    <rPh sb="4" eb="5">
      <t>ナイ</t>
    </rPh>
    <rPh sb="8" eb="10">
      <t>キョウカイ</t>
    </rPh>
    <rPh sb="10" eb="11">
      <t>ジョウ</t>
    </rPh>
    <rPh sb="12" eb="13">
      <t>ハシラ</t>
    </rPh>
    <phoneticPr fontId="1"/>
  </si>
  <si>
    <t>床柱</t>
    <rPh sb="0" eb="1">
      <t>トコ</t>
    </rPh>
    <rPh sb="1" eb="2">
      <t>ハシラ</t>
    </rPh>
    <phoneticPr fontId="1"/>
  </si>
  <si>
    <t>床柱</t>
    <rPh sb="0" eb="2">
      <t>トコハシラ</t>
    </rPh>
    <phoneticPr fontId="1"/>
  </si>
  <si>
    <t>負担領域にある柱のうち、境界部にない柱1・2・3・4が柱軸力の算定対象となります。</t>
    <rPh sb="0" eb="2">
      <t>フタン</t>
    </rPh>
    <rPh sb="2" eb="4">
      <t>リョウイキ</t>
    </rPh>
    <rPh sb="7" eb="8">
      <t>ハシラ</t>
    </rPh>
    <rPh sb="12" eb="14">
      <t>キョウカイ</t>
    </rPh>
    <rPh sb="14" eb="15">
      <t>ブ</t>
    </rPh>
    <rPh sb="18" eb="19">
      <t>ハシラ</t>
    </rPh>
    <rPh sb="27" eb="28">
      <t>ハシラ</t>
    </rPh>
    <rPh sb="28" eb="29">
      <t>ジク</t>
    </rPh>
    <rPh sb="29" eb="30">
      <t>リョク</t>
    </rPh>
    <rPh sb="31" eb="33">
      <t>サンテイ</t>
    </rPh>
    <rPh sb="33" eb="35">
      <t>タイショウ</t>
    </rPh>
    <phoneticPr fontId="1"/>
  </si>
  <si>
    <t>3寸</t>
    <rPh sb="1" eb="2">
      <t>スン</t>
    </rPh>
    <phoneticPr fontId="1"/>
  </si>
  <si>
    <t>境界上または負担領域に隣接する柱</t>
    <rPh sb="0" eb="2">
      <t>キョウカイ</t>
    </rPh>
    <rPh sb="2" eb="3">
      <t>ジョウ</t>
    </rPh>
    <rPh sb="6" eb="8">
      <t>フタン</t>
    </rPh>
    <rPh sb="8" eb="10">
      <t>リョウイキ</t>
    </rPh>
    <rPh sb="11" eb="13">
      <t>リンセツ</t>
    </rPh>
    <rPh sb="15" eb="16">
      <t>ハシラ</t>
    </rPh>
    <phoneticPr fontId="4"/>
  </si>
  <si>
    <t>5.4ｍ</t>
    <phoneticPr fontId="1"/>
  </si>
  <si>
    <t>4－3柱軸力の読取り</t>
    <rPh sb="3" eb="4">
      <t>ハシラ</t>
    </rPh>
    <rPh sb="4" eb="5">
      <t>ジク</t>
    </rPh>
    <rPh sb="5" eb="6">
      <t>リョク</t>
    </rPh>
    <rPh sb="7" eb="9">
      <t>ヨミト</t>
    </rPh>
    <phoneticPr fontId="1"/>
  </si>
  <si>
    <t>4-４　2階柱軸力Ｎｃ換算表</t>
    <rPh sb="5" eb="6">
      <t>カイ</t>
    </rPh>
    <rPh sb="6" eb="9">
      <t>ハシラジクリョク</t>
    </rPh>
    <rPh sb="11" eb="13">
      <t>カンサン</t>
    </rPh>
    <rPh sb="13" eb="14">
      <t>ヒョウ</t>
    </rPh>
    <phoneticPr fontId="1"/>
  </si>
  <si>
    <t>4-4　2階柱軸力Ｎｃ換算表</t>
    <rPh sb="5" eb="9">
      <t>カイハシラジクリョク</t>
    </rPh>
    <rPh sb="11" eb="14">
      <t>カンサンヒョウ</t>
    </rPh>
    <phoneticPr fontId="4"/>
  </si>
  <si>
    <t>5-1　読取り条件</t>
    <rPh sb="4" eb="5">
      <t>ヨ</t>
    </rPh>
    <rPh sb="5" eb="6">
      <t>ト</t>
    </rPh>
    <rPh sb="7" eb="9">
      <t>ジョウケン</t>
    </rPh>
    <phoneticPr fontId="4"/>
  </si>
  <si>
    <t>5-2　補強軽量溝形鋼</t>
    <rPh sb="4" eb="6">
      <t>ホキョウ</t>
    </rPh>
    <rPh sb="6" eb="8">
      <t>ケイリョウ</t>
    </rPh>
    <rPh sb="8" eb="11">
      <t>ミゾガタコウ</t>
    </rPh>
    <phoneticPr fontId="4"/>
  </si>
  <si>
    <t>柱負担幅（Ｐ）</t>
    <rPh sb="0" eb="1">
      <t>ハシラ</t>
    </rPh>
    <rPh sb="1" eb="3">
      <t>フタン</t>
    </rPh>
    <rPh sb="3" eb="4">
      <t>ハバ</t>
    </rPh>
    <phoneticPr fontId="4"/>
  </si>
  <si>
    <t>ｾｯﾄﾊﾞｯｸ面積（Ｐ²）</t>
    <rPh sb="8" eb="9">
      <t>（</t>
    </rPh>
    <phoneticPr fontId="4"/>
  </si>
  <si>
    <t>屋根負担面積の合計（P²）</t>
    <rPh sb="0" eb="2">
      <t>ヤネ</t>
    </rPh>
    <rPh sb="2" eb="4">
      <t>フタン</t>
    </rPh>
    <rPh sb="4" eb="6">
      <t>メンセキ</t>
    </rPh>
    <rPh sb="7" eb="9">
      <t>ゴウケイ</t>
    </rPh>
    <phoneticPr fontId="4"/>
  </si>
  <si>
    <t>注記：和室の仏間の柱は床柱なので、負担領域は</t>
    <rPh sb="0" eb="2">
      <t>チュウキ</t>
    </rPh>
    <rPh sb="3" eb="5">
      <t>ワシツ</t>
    </rPh>
    <rPh sb="6" eb="8">
      <t>ブツマ</t>
    </rPh>
    <rPh sb="9" eb="10">
      <t>ハシラ</t>
    </rPh>
    <rPh sb="11" eb="12">
      <t>トコ</t>
    </rPh>
    <rPh sb="12" eb="13">
      <t>ハシラ</t>
    </rPh>
    <rPh sb="17" eb="21">
      <t>フタンリョウイキ</t>
    </rPh>
    <phoneticPr fontId="1"/>
  </si>
  <si>
    <t>外壁側までとしています。</t>
    <rPh sb="0" eb="2">
      <t>ガイヘキ</t>
    </rPh>
    <rPh sb="2" eb="3">
      <t>ガワ</t>
    </rPh>
    <phoneticPr fontId="1"/>
  </si>
  <si>
    <t>小屋梁負担幅：補強床梁と平行方向の</t>
    <rPh sb="0" eb="2">
      <t>コヤ</t>
    </rPh>
    <rPh sb="2" eb="5">
      <t>ハリフタン</t>
    </rPh>
    <rPh sb="5" eb="6">
      <t>ハバ</t>
    </rPh>
    <rPh sb="7" eb="9">
      <t>ホキョウ</t>
    </rPh>
    <rPh sb="9" eb="10">
      <t>ユカ</t>
    </rPh>
    <rPh sb="10" eb="11">
      <t>ハリ</t>
    </rPh>
    <rPh sb="12" eb="14">
      <t>ヘイコウ</t>
    </rPh>
    <rPh sb="14" eb="16">
      <t>ホウコウ</t>
    </rPh>
    <phoneticPr fontId="1"/>
  </si>
  <si>
    <t>　　　　　小屋梁の横方向の負担幅</t>
    <rPh sb="5" eb="7">
      <t>コヤ</t>
    </rPh>
    <rPh sb="7" eb="8">
      <t>ハリ</t>
    </rPh>
    <rPh sb="9" eb="12">
      <t>ヨコホウコウ</t>
    </rPh>
    <rPh sb="13" eb="15">
      <t>フタン</t>
    </rPh>
    <rPh sb="15" eb="16">
      <t>ハバ</t>
    </rPh>
    <phoneticPr fontId="1"/>
  </si>
  <si>
    <t>　　　　　の小屋梁の縦方向の負担幅</t>
    <rPh sb="5" eb="7">
      <t>コヤ</t>
    </rPh>
    <rPh sb="6" eb="8">
      <t>コヤ</t>
    </rPh>
    <rPh sb="8" eb="9">
      <t>ハリ</t>
    </rPh>
    <rPh sb="10" eb="13">
      <t>タテホウコウ</t>
    </rPh>
    <rPh sb="14" eb="16">
      <t>フタン</t>
    </rPh>
    <rPh sb="16" eb="17">
      <t>ハバ</t>
    </rPh>
    <phoneticPr fontId="1"/>
  </si>
  <si>
    <t>柱1の下方の隣柱は負担領域の外側にあります。</t>
    <rPh sb="0" eb="1">
      <t>ハシラ</t>
    </rPh>
    <rPh sb="3" eb="5">
      <t>カホウ</t>
    </rPh>
    <rPh sb="6" eb="7">
      <t>トナリ</t>
    </rPh>
    <rPh sb="7" eb="8">
      <t>ハシラ</t>
    </rPh>
    <rPh sb="9" eb="11">
      <t>フタン</t>
    </rPh>
    <rPh sb="11" eb="13">
      <t>リョウイキ</t>
    </rPh>
    <rPh sb="14" eb="16">
      <t>ソトガワ</t>
    </rPh>
    <phoneticPr fontId="1"/>
  </si>
  <si>
    <t>直接荷重Wf（ｋN/Ｐ)</t>
    <rPh sb="0" eb="4">
      <t>チョクセツカジュウ</t>
    </rPh>
    <phoneticPr fontId="4"/>
  </si>
  <si>
    <t>柱軸力Ｎｃ6.1ｋＮは、表にないので、、直上の7ｋＮの行となります。</t>
    <rPh sb="0" eb="3">
      <t>ハシラジクリョク</t>
    </rPh>
    <rPh sb="12" eb="13">
      <t>ヒョウ</t>
    </rPh>
    <rPh sb="20" eb="22">
      <t>チョクジョウ</t>
    </rPh>
    <rPh sb="27" eb="28">
      <t>ギョウ</t>
    </rPh>
    <phoneticPr fontId="1"/>
  </si>
  <si>
    <t>床梁解法の設定表</t>
    <rPh sb="0" eb="1">
      <t>ユカ</t>
    </rPh>
    <rPh sb="1" eb="2">
      <t>ハリ</t>
    </rPh>
    <rPh sb="2" eb="4">
      <t>カイホウ</t>
    </rPh>
    <rPh sb="5" eb="7">
      <t>セッテイ</t>
    </rPh>
    <rPh sb="7" eb="8">
      <t>ヒョウ</t>
    </rPh>
    <phoneticPr fontId="4"/>
  </si>
  <si>
    <t>床梁解法</t>
    <rPh sb="0" eb="1">
      <t>ユカ</t>
    </rPh>
    <rPh sb="1" eb="2">
      <t>ハリ</t>
    </rPh>
    <rPh sb="2" eb="4">
      <t>カイホウ</t>
    </rPh>
    <phoneticPr fontId="4"/>
  </si>
  <si>
    <t>事例1</t>
    <rPh sb="0" eb="2">
      <t>ジレイ</t>
    </rPh>
    <phoneticPr fontId="1"/>
  </si>
  <si>
    <t>姿図</t>
    <rPh sb="0" eb="1">
      <t>スガタ</t>
    </rPh>
    <rPh sb="1" eb="2">
      <t>ズ</t>
    </rPh>
    <phoneticPr fontId="4"/>
  </si>
  <si>
    <t>ｍ₁</t>
    <phoneticPr fontId="1"/>
  </si>
  <si>
    <t>ｍ₂</t>
    <phoneticPr fontId="1"/>
  </si>
  <si>
    <t>負担領域の幅　Ｌ（補強床梁と直交方向のもの）</t>
    <rPh sb="0" eb="2">
      <t>フタン</t>
    </rPh>
    <rPh sb="2" eb="4">
      <t>リョウイキ</t>
    </rPh>
    <rPh sb="5" eb="6">
      <t>ハバ</t>
    </rPh>
    <rPh sb="9" eb="13">
      <t>ホキョウユカハリ</t>
    </rPh>
    <rPh sb="14" eb="18">
      <t>チョッコウホウコウ</t>
    </rPh>
    <phoneticPr fontId="1"/>
  </si>
  <si>
    <t>負担幅=Ｌ／２</t>
    <rPh sb="0" eb="2">
      <t>フタン</t>
    </rPh>
    <rPh sb="2" eb="3">
      <t>ハバ</t>
    </rPh>
    <phoneticPr fontId="1"/>
  </si>
  <si>
    <t>小屋梁負担幅（ｍ・Ｍ)</t>
    <rPh sb="0" eb="2">
      <t>コヤ</t>
    </rPh>
    <rPh sb="2" eb="3">
      <t>ハリ</t>
    </rPh>
    <rPh sb="3" eb="5">
      <t>フタン</t>
    </rPh>
    <rPh sb="5" eb="6">
      <t>ハバ</t>
    </rPh>
    <phoneticPr fontId="4"/>
  </si>
  <si>
    <t>ｍ：梁間隔</t>
    <rPh sb="2" eb="3">
      <t>ハリ</t>
    </rPh>
    <rPh sb="3" eb="5">
      <t>カンカク</t>
    </rPh>
    <phoneticPr fontId="1"/>
  </si>
  <si>
    <t>Ｍ：受梁長さ</t>
    <rPh sb="2" eb="3">
      <t>ウケ</t>
    </rPh>
    <rPh sb="3" eb="4">
      <t>ハリ</t>
    </rPh>
    <rPh sb="4" eb="5">
      <t>ナガ</t>
    </rPh>
    <phoneticPr fontId="4"/>
  </si>
  <si>
    <t>両隣の柱間隔Ｑ</t>
    <rPh sb="0" eb="1">
      <t>リョウ</t>
    </rPh>
    <rPh sb="1" eb="2">
      <t>トナリ</t>
    </rPh>
    <rPh sb="3" eb="4">
      <t>ハシラ</t>
    </rPh>
    <rPh sb="4" eb="6">
      <t>カンカク</t>
    </rPh>
    <phoneticPr fontId="1"/>
  </si>
  <si>
    <t>柱負担幅＝（両隣の柱間隔Ｑ）／２</t>
    <rPh sb="0" eb="1">
      <t>ハシラ</t>
    </rPh>
    <rPh sb="1" eb="3">
      <t>フタン</t>
    </rPh>
    <rPh sb="3" eb="4">
      <t>ハバ</t>
    </rPh>
    <rPh sb="6" eb="7">
      <t>リョウ</t>
    </rPh>
    <rPh sb="7" eb="8">
      <t>トナリ</t>
    </rPh>
    <rPh sb="9" eb="10">
      <t>ハシラ</t>
    </rPh>
    <rPh sb="10" eb="12">
      <t>カンカク</t>
    </rPh>
    <phoneticPr fontId="4"/>
  </si>
  <si>
    <t>記入方法は、「床梁解法の作図と設定表の書き方」を参照。</t>
    <rPh sb="0" eb="2">
      <t>キニュウ</t>
    </rPh>
    <rPh sb="2" eb="4">
      <t>ホウホウ</t>
    </rPh>
    <rPh sb="7" eb="8">
      <t>ユカ</t>
    </rPh>
    <rPh sb="8" eb="9">
      <t>ハリ</t>
    </rPh>
    <rPh sb="9" eb="11">
      <t>カイホウ</t>
    </rPh>
    <rPh sb="12" eb="14">
      <t>サクズ</t>
    </rPh>
    <rPh sb="15" eb="17">
      <t>セッテイ</t>
    </rPh>
    <rPh sb="17" eb="18">
      <t>ヒョウ</t>
    </rPh>
    <rPh sb="19" eb="20">
      <t>カ</t>
    </rPh>
    <rPh sb="21" eb="22">
      <t>カタ</t>
    </rPh>
    <rPh sb="24" eb="26">
      <t>サンショウ</t>
    </rPh>
    <phoneticPr fontId="4"/>
  </si>
  <si>
    <t>≦１ｍ</t>
    <phoneticPr fontId="4"/>
  </si>
  <si>
    <t>≦13ｍ</t>
    <phoneticPr fontId="4"/>
  </si>
  <si>
    <t>≦9ｍ</t>
    <phoneticPr fontId="4"/>
  </si>
  <si>
    <t>≦500㎡</t>
    <phoneticPr fontId="4"/>
  </si>
  <si>
    <t>補強床梁の長さ（スパンＬ₀）（Ｐ）</t>
    <rPh sb="0" eb="2">
      <t>ホキョウ</t>
    </rPh>
    <rPh sb="2" eb="3">
      <t>ユカ</t>
    </rPh>
    <rPh sb="3" eb="4">
      <t>ハリ</t>
    </rPh>
    <rPh sb="5" eb="6">
      <t>ナガ</t>
    </rPh>
    <phoneticPr fontId="4"/>
  </si>
  <si>
    <t>≦450ｍｍ</t>
    <phoneticPr fontId="4"/>
  </si>
  <si>
    <t>　　　補強床梁の長さは５ｍ以下であること</t>
    <rPh sb="3" eb="5">
      <t>ホキョウ</t>
    </rPh>
    <rPh sb="5" eb="6">
      <t>ユカ</t>
    </rPh>
    <rPh sb="6" eb="7">
      <t>ハリ</t>
    </rPh>
    <rPh sb="8" eb="9">
      <t>ナガ</t>
    </rPh>
    <rPh sb="13" eb="15">
      <t>イカ</t>
    </rPh>
    <phoneticPr fontId="4"/>
  </si>
  <si>
    <t>建物仕様は該当する方に○印</t>
    <rPh sb="0" eb="2">
      <t>タテモノ</t>
    </rPh>
    <rPh sb="2" eb="4">
      <t>シヨウ</t>
    </rPh>
    <rPh sb="5" eb="7">
      <t>ガイトウ</t>
    </rPh>
    <rPh sb="9" eb="10">
      <t>ホウ</t>
    </rPh>
    <rPh sb="12" eb="13">
      <t>ジルシ</t>
    </rPh>
    <phoneticPr fontId="4"/>
  </si>
  <si>
    <t>　　　位置は該当する方に○印</t>
    <rPh sb="3" eb="5">
      <t>イチ</t>
    </rPh>
    <rPh sb="6" eb="8">
      <t>ガイトウ</t>
    </rPh>
    <rPh sb="10" eb="11">
      <t>ホウ</t>
    </rPh>
    <rPh sb="13" eb="14">
      <t>ジルシ</t>
    </rPh>
    <phoneticPr fontId="4"/>
  </si>
  <si>
    <t>ﾊﾞﾙｺﾆｰ</t>
    <phoneticPr fontId="4"/>
  </si>
  <si>
    <t>ｵｰﾊﾞｰﾊﾝｸﾞ</t>
    <phoneticPr fontId="4"/>
  </si>
  <si>
    <t>両隣の柱間隔Ｑ</t>
    <rPh sb="0" eb="1">
      <t>リョウ</t>
    </rPh>
    <rPh sb="1" eb="2">
      <t>トナリ</t>
    </rPh>
    <rPh sb="3" eb="4">
      <t>ハシラ</t>
    </rPh>
    <rPh sb="4" eb="6">
      <t>カンカク</t>
    </rPh>
    <phoneticPr fontId="4"/>
  </si>
  <si>
    <t>隣柱間隔Ｒ1</t>
    <rPh sb="0" eb="1">
      <t>トナリ</t>
    </rPh>
    <rPh sb="1" eb="2">
      <t>ハシラ</t>
    </rPh>
    <rPh sb="2" eb="4">
      <t>カンカク</t>
    </rPh>
    <phoneticPr fontId="4"/>
  </si>
  <si>
    <t>同Ｒ2</t>
    <rPh sb="0" eb="1">
      <t>ドウ</t>
    </rPh>
    <phoneticPr fontId="4"/>
  </si>
  <si>
    <t>受梁長Ｍ1</t>
    <rPh sb="0" eb="1">
      <t>ウケ</t>
    </rPh>
    <rPh sb="1" eb="2">
      <t>ハリ</t>
    </rPh>
    <rPh sb="2" eb="3">
      <t>ナガ</t>
    </rPh>
    <phoneticPr fontId="4"/>
  </si>
  <si>
    <t>同Ｍ2</t>
    <rPh sb="0" eb="1">
      <t>ドウ</t>
    </rPh>
    <phoneticPr fontId="4"/>
  </si>
  <si>
    <t>梁間隔ｍ1</t>
    <rPh sb="0" eb="1">
      <t>ハリ</t>
    </rPh>
    <rPh sb="1" eb="3">
      <t>カンカク</t>
    </rPh>
    <phoneticPr fontId="4"/>
  </si>
  <si>
    <t>同ｍ2</t>
    <rPh sb="0" eb="1">
      <t>ドウ</t>
    </rPh>
    <phoneticPr fontId="4"/>
  </si>
  <si>
    <t>屋根負担面積（Ｐ²）</t>
    <rPh sb="0" eb="6">
      <t>ヤネフタンメンセキ</t>
    </rPh>
    <phoneticPr fontId="4"/>
  </si>
  <si>
    <t>補強床梁の長さ（ｽﾊﾟﾝＬ₀）（P）</t>
    <rPh sb="0" eb="2">
      <t>ホキョウ</t>
    </rPh>
    <rPh sb="2" eb="3">
      <t>ユカ</t>
    </rPh>
    <rPh sb="3" eb="4">
      <t>ハリ</t>
    </rPh>
    <rPh sb="5" eb="6">
      <t>ナガ</t>
    </rPh>
    <phoneticPr fontId="4"/>
  </si>
  <si>
    <t>別表　スパン表</t>
    <rPh sb="0" eb="2">
      <t>ベッピョウ</t>
    </rPh>
    <rPh sb="6" eb="7">
      <t>ヒョウ</t>
    </rPh>
    <phoneticPr fontId="4"/>
  </si>
  <si>
    <t>部材番号</t>
    <rPh sb="0" eb="2">
      <t>ブザイ</t>
    </rPh>
    <rPh sb="2" eb="4">
      <t>バンゴウ</t>
    </rPh>
    <phoneticPr fontId="4"/>
  </si>
  <si>
    <t>4ｍ</t>
    <phoneticPr fontId="1"/>
  </si>
  <si>
    <t>0.5ｍ</t>
    <phoneticPr fontId="1"/>
  </si>
  <si>
    <t>910ｍｍ</t>
    <phoneticPr fontId="1"/>
  </si>
  <si>
    <t>450ｍｍ</t>
    <phoneticPr fontId="1"/>
  </si>
  <si>
    <t>100.2㎡</t>
    <phoneticPr fontId="1"/>
  </si>
  <si>
    <t>2[s-200*75*6.0</t>
  </si>
  <si>
    <t>柱負担幅：補強床梁と並行方向</t>
    <rPh sb="0" eb="1">
      <t>ハシラ</t>
    </rPh>
    <rPh sb="1" eb="3">
      <t>フタン</t>
    </rPh>
    <rPh sb="3" eb="4">
      <t>ハバ</t>
    </rPh>
    <rPh sb="5" eb="7">
      <t>ホキョウ</t>
    </rPh>
    <rPh sb="7" eb="8">
      <t>ユカ</t>
    </rPh>
    <rPh sb="8" eb="9">
      <t>ハリ</t>
    </rPh>
    <rPh sb="10" eb="14">
      <t>ヘイコウホウコウ</t>
    </rPh>
    <phoneticPr fontId="1"/>
  </si>
  <si>
    <t>2.補強床梁の長さ</t>
    <rPh sb="2" eb="4">
      <t>ホキョウ</t>
    </rPh>
    <rPh sb="4" eb="5">
      <t>ユカ</t>
    </rPh>
    <rPh sb="5" eb="6">
      <t>ハリ</t>
    </rPh>
    <rPh sb="7" eb="8">
      <t>ナガ</t>
    </rPh>
    <phoneticPr fontId="4"/>
  </si>
  <si>
    <t>Ｐ</t>
    <phoneticPr fontId="4"/>
  </si>
  <si>
    <t>土葺瓦など「非常に重い建物」は対象外</t>
    <rPh sb="0" eb="1">
      <t>ツチ</t>
    </rPh>
    <rPh sb="1" eb="2">
      <t>ブキ</t>
    </rPh>
    <rPh sb="2" eb="3">
      <t>カワラ</t>
    </rPh>
    <rPh sb="6" eb="8">
      <t>ヒジョウ</t>
    </rPh>
    <rPh sb="9" eb="10">
      <t>オモ</t>
    </rPh>
    <rPh sb="11" eb="13">
      <t>タテモノ</t>
    </rPh>
    <rPh sb="15" eb="18">
      <t>タイショウガイ</t>
    </rPh>
    <phoneticPr fontId="4"/>
  </si>
  <si>
    <t>3-1　補強床梁のタイプ分類</t>
    <rPh sb="4" eb="8">
      <t>ホキョウユカハリ</t>
    </rPh>
    <rPh sb="12" eb="14">
      <t>ブンルイ</t>
    </rPh>
    <phoneticPr fontId="4"/>
  </si>
  <si>
    <t>3-2　跳出しの有無の負担領域の幅と負担幅</t>
    <rPh sb="4" eb="5">
      <t>ハ</t>
    </rPh>
    <rPh sb="5" eb="6">
      <t>ダ</t>
    </rPh>
    <rPh sb="8" eb="10">
      <t>ウム</t>
    </rPh>
    <rPh sb="11" eb="15">
      <t>フタンリョウイキ</t>
    </rPh>
    <rPh sb="16" eb="17">
      <t>ハバ</t>
    </rPh>
    <rPh sb="18" eb="20">
      <t>フタン</t>
    </rPh>
    <rPh sb="20" eb="21">
      <t>ハバ</t>
    </rPh>
    <phoneticPr fontId="4"/>
  </si>
  <si>
    <t>①内部・跳出しなしタイプ</t>
    <rPh sb="1" eb="3">
      <t>ナイブ</t>
    </rPh>
    <rPh sb="4" eb="5">
      <t>ハ</t>
    </rPh>
    <rPh sb="5" eb="6">
      <t>ダ</t>
    </rPh>
    <phoneticPr fontId="4"/>
  </si>
  <si>
    <t>３－２へ</t>
    <phoneticPr fontId="4"/>
  </si>
  <si>
    <t>ケース</t>
    <phoneticPr fontId="4"/>
  </si>
  <si>
    <t>負担領域の幅Ｌ</t>
    <rPh sb="0" eb="2">
      <t>フタン</t>
    </rPh>
    <rPh sb="2" eb="4">
      <t>リョウイキ</t>
    </rPh>
    <rPh sb="5" eb="6">
      <t>ハバ</t>
    </rPh>
    <phoneticPr fontId="4"/>
  </si>
  <si>
    <t>読取り条件</t>
    <rPh sb="0" eb="2">
      <t>ヨミト</t>
    </rPh>
    <rPh sb="3" eb="5">
      <t>ジョウケン</t>
    </rPh>
    <phoneticPr fontId="4"/>
  </si>
  <si>
    <t>②セットバックタイプ</t>
    <phoneticPr fontId="4"/>
  </si>
  <si>
    <t>３－３へ</t>
    <phoneticPr fontId="4"/>
  </si>
  <si>
    <t>なし</t>
  </si>
  <si>
    <t>－</t>
    <phoneticPr fontId="4"/>
  </si>
  <si>
    <t>内部・跳出しなし</t>
    <rPh sb="0" eb="2">
      <t>ナイブ</t>
    </rPh>
    <rPh sb="3" eb="4">
      <t>ハ</t>
    </rPh>
    <rPh sb="4" eb="5">
      <t>ダ</t>
    </rPh>
    <phoneticPr fontId="4"/>
  </si>
  <si>
    <t>外周・下屋境界部</t>
    <rPh sb="0" eb="2">
      <t>ガイシュウ</t>
    </rPh>
    <rPh sb="3" eb="8">
      <t>ゲヤキョウカイブ</t>
    </rPh>
    <phoneticPr fontId="4"/>
  </si>
  <si>
    <t>３－３へ</t>
    <phoneticPr fontId="4"/>
  </si>
  <si>
    <t>あり</t>
    <phoneticPr fontId="4"/>
  </si>
  <si>
    <t>跳出し梁</t>
    <rPh sb="0" eb="1">
      <t>ハ</t>
    </rPh>
    <rPh sb="1" eb="2">
      <t>ダ</t>
    </rPh>
    <rPh sb="3" eb="4">
      <t>ハリ</t>
    </rPh>
    <phoneticPr fontId="4"/>
  </si>
  <si>
    <t>バルコニー</t>
    <phoneticPr fontId="4"/>
  </si>
  <si>
    <t>③内部・跳出しタイプ</t>
    <rPh sb="1" eb="3">
      <t>ナイブ</t>
    </rPh>
    <rPh sb="4" eb="6">
      <t>チョウダ</t>
    </rPh>
    <phoneticPr fontId="4"/>
  </si>
  <si>
    <t>ｵｰバーハング</t>
    <phoneticPr fontId="4"/>
  </si>
  <si>
    <t>Ｐ</t>
    <phoneticPr fontId="4"/>
  </si>
  <si>
    <t>直交梁</t>
    <rPh sb="0" eb="2">
      <t>チョッコウ</t>
    </rPh>
    <rPh sb="2" eb="3">
      <t>ハリ</t>
    </rPh>
    <phoneticPr fontId="4"/>
  </si>
  <si>
    <t>3-3　セットバックタイプの負担領域の幅と負担幅</t>
    <rPh sb="14" eb="18">
      <t>フタンリョウイキ</t>
    </rPh>
    <rPh sb="19" eb="20">
      <t>ハバ</t>
    </rPh>
    <rPh sb="21" eb="23">
      <t>フタン</t>
    </rPh>
    <rPh sb="23" eb="24">
      <t>ハバ</t>
    </rPh>
    <phoneticPr fontId="4"/>
  </si>
  <si>
    <t>セットバックタイプ</t>
    <phoneticPr fontId="4"/>
  </si>
  <si>
    <t>補強床梁の長さＬ₀</t>
    <rPh sb="0" eb="4">
      <t>ホキョウユカハリ</t>
    </rPh>
    <rPh sb="5" eb="6">
      <t>ナガ</t>
    </rPh>
    <phoneticPr fontId="4"/>
  </si>
  <si>
    <t>床側Ｌ1　</t>
    <rPh sb="0" eb="2">
      <t>ユカガワ</t>
    </rPh>
    <phoneticPr fontId="4"/>
  </si>
  <si>
    <t>下屋側Ｌ2</t>
    <rPh sb="0" eb="2">
      <t>ゲヤ</t>
    </rPh>
    <rPh sb="2" eb="3">
      <t>ガワ</t>
    </rPh>
    <phoneticPr fontId="4"/>
  </si>
  <si>
    <t>屋根係数</t>
    <rPh sb="0" eb="4">
      <t>ヤネケイスウ</t>
    </rPh>
    <phoneticPr fontId="4"/>
  </si>
  <si>
    <t>負担領域の幅Ｌ</t>
    <rPh sb="0" eb="4">
      <t>フタンリョウイキ</t>
    </rPh>
    <rPh sb="5" eb="6">
      <t>ハバ</t>
    </rPh>
    <phoneticPr fontId="4"/>
  </si>
  <si>
    <t>床側Ｌ₀1</t>
    <rPh sb="0" eb="1">
      <t>ユカ</t>
    </rPh>
    <rPh sb="1" eb="2">
      <t>ガワ</t>
    </rPh>
    <phoneticPr fontId="4"/>
  </si>
  <si>
    <t>下屋側Ｌ₀2</t>
    <rPh sb="0" eb="2">
      <t>ゲヤ</t>
    </rPh>
    <rPh sb="2" eb="3">
      <t>ガワ</t>
    </rPh>
    <phoneticPr fontId="4"/>
  </si>
  <si>
    <t>負担幅</t>
    <rPh sb="0" eb="2">
      <t>フタン</t>
    </rPh>
    <rPh sb="2" eb="3">
      <t>ハバ</t>
    </rPh>
    <phoneticPr fontId="4"/>
  </si>
  <si>
    <t>3-5　直接荷重Ｗｆ換算表</t>
    <rPh sb="4" eb="6">
      <t>チョクセツ</t>
    </rPh>
    <rPh sb="6" eb="8">
      <t>カジュウ</t>
    </rPh>
    <rPh sb="10" eb="12">
      <t>カンサン</t>
    </rPh>
    <rPh sb="12" eb="13">
      <t>ヒョウ</t>
    </rPh>
    <phoneticPr fontId="4"/>
  </si>
  <si>
    <t>表１・２</t>
    <rPh sb="0" eb="1">
      <t>ヒョウ</t>
    </rPh>
    <phoneticPr fontId="4"/>
  </si>
  <si>
    <t>負担領域の床側幅Ｌ1と下屋側幅Ｌ2から負担歯を算定する。</t>
    <rPh sb="0" eb="2">
      <t>フタン</t>
    </rPh>
    <rPh sb="2" eb="4">
      <t>リョウイキ</t>
    </rPh>
    <rPh sb="5" eb="6">
      <t>ユカ</t>
    </rPh>
    <rPh sb="6" eb="7">
      <t>ガワ</t>
    </rPh>
    <rPh sb="7" eb="8">
      <t>ハバ</t>
    </rPh>
    <rPh sb="11" eb="13">
      <t>ゲヤ</t>
    </rPh>
    <rPh sb="13" eb="14">
      <t>ガワ</t>
    </rPh>
    <rPh sb="14" eb="15">
      <t>ハバ</t>
    </rPh>
    <rPh sb="19" eb="21">
      <t>フタン</t>
    </rPh>
    <rPh sb="21" eb="22">
      <t>ハ</t>
    </rPh>
    <rPh sb="23" eb="25">
      <t>サンテイ</t>
    </rPh>
    <phoneticPr fontId="4"/>
  </si>
  <si>
    <t>セットバックの内部は、床側と下屋側の直接荷重Ｗｆ1，Ｗｆ1を求め、</t>
    <rPh sb="7" eb="9">
      <t>ナイブ</t>
    </rPh>
    <rPh sb="11" eb="12">
      <t>ユカ</t>
    </rPh>
    <rPh sb="12" eb="13">
      <t>ガワ</t>
    </rPh>
    <rPh sb="14" eb="16">
      <t>ゲヤ</t>
    </rPh>
    <rPh sb="16" eb="17">
      <t>ガワ</t>
    </rPh>
    <rPh sb="18" eb="20">
      <t>チョクセツ</t>
    </rPh>
    <rPh sb="20" eb="22">
      <t>カジュウ</t>
    </rPh>
    <rPh sb="30" eb="31">
      <t>モト</t>
    </rPh>
    <phoneticPr fontId="4"/>
  </si>
  <si>
    <t>表１・2</t>
    <rPh sb="0" eb="1">
      <t>ヒョウ</t>
    </rPh>
    <phoneticPr fontId="4"/>
  </si>
  <si>
    <t>表3</t>
    <rPh sb="0" eb="1">
      <t>ヒョウ</t>
    </rPh>
    <phoneticPr fontId="4"/>
  </si>
  <si>
    <t>ｽﾊﾟﾝ長さで自動的に按分し直接荷重Ｗｆとする。</t>
    <rPh sb="4" eb="5">
      <t>ナガ</t>
    </rPh>
    <rPh sb="7" eb="9">
      <t>ジドウ</t>
    </rPh>
    <rPh sb="9" eb="10">
      <t>テキ</t>
    </rPh>
    <rPh sb="11" eb="13">
      <t>アンブン</t>
    </rPh>
    <rPh sb="14" eb="16">
      <t>チョクセツ</t>
    </rPh>
    <rPh sb="16" eb="18">
      <t>カジュウ</t>
    </rPh>
    <phoneticPr fontId="4"/>
  </si>
  <si>
    <t>3-4　直接荷重Wfの読取り</t>
    <rPh sb="4" eb="8">
      <t>チョクセツカジュウ</t>
    </rPh>
    <rPh sb="11" eb="13">
      <t>ヨミト</t>
    </rPh>
    <phoneticPr fontId="4"/>
  </si>
  <si>
    <t>Ｗｆ１</t>
    <phoneticPr fontId="4"/>
  </si>
  <si>
    <t>Ｗｆ2</t>
    <phoneticPr fontId="4"/>
  </si>
  <si>
    <t>3-5　直接荷重Wf換算表</t>
    <rPh sb="4" eb="8">
      <t>チョクセツカジュウ</t>
    </rPh>
    <rPh sb="10" eb="13">
      <t>カンサンヒョウ</t>
    </rPh>
    <phoneticPr fontId="4"/>
  </si>
  <si>
    <t>（ｋＮ/Ｐ）</t>
    <phoneticPr fontId="4"/>
  </si>
  <si>
    <t>表1　重い建物用</t>
    <rPh sb="0" eb="1">
      <t>ヒョウ</t>
    </rPh>
    <rPh sb="3" eb="4">
      <t>オモ</t>
    </rPh>
    <rPh sb="5" eb="7">
      <t>タテモノ</t>
    </rPh>
    <rPh sb="7" eb="8">
      <t>ヨウ</t>
    </rPh>
    <phoneticPr fontId="4"/>
  </si>
  <si>
    <t>ﾊﾞﾙｺﾆｰ</t>
    <phoneticPr fontId="4"/>
  </si>
  <si>
    <t>ｵｰﾊﾞｰﾊﾝｸﾞ</t>
    <phoneticPr fontId="4"/>
  </si>
  <si>
    <t>負担幅1Ｐ，1.5Ｐは表にないが、それぞれ2Ｐ，3Ｐの1／2の値である</t>
    <rPh sb="0" eb="2">
      <t>フタン</t>
    </rPh>
    <rPh sb="2" eb="3">
      <t>ハバ</t>
    </rPh>
    <rPh sb="11" eb="12">
      <t>ヒョウ</t>
    </rPh>
    <rPh sb="31" eb="32">
      <t>アタイ</t>
    </rPh>
    <phoneticPr fontId="4"/>
  </si>
  <si>
    <t>表2　軽い建物用</t>
    <rPh sb="0" eb="1">
      <t>ヒョウ</t>
    </rPh>
    <rPh sb="3" eb="4">
      <t>カル</t>
    </rPh>
    <rPh sb="5" eb="7">
      <t>タテモノ</t>
    </rPh>
    <rPh sb="7" eb="8">
      <t>ヨウ</t>
    </rPh>
    <phoneticPr fontId="4"/>
  </si>
  <si>
    <t>表3．セットバック・内部</t>
    <rPh sb="0" eb="1">
      <t>ヒョウ</t>
    </rPh>
    <rPh sb="10" eb="12">
      <t>ナイブ</t>
    </rPh>
    <phoneticPr fontId="4"/>
  </si>
  <si>
    <t>負担幅（P)</t>
    <rPh sb="0" eb="2">
      <t>フタン</t>
    </rPh>
    <rPh sb="2" eb="3">
      <t>ハバ</t>
    </rPh>
    <phoneticPr fontId="4"/>
  </si>
  <si>
    <t>（Ｐ²）</t>
    <phoneticPr fontId="4"/>
  </si>
  <si>
    <t>セットバック壁面にある柱の場合は、セットバック面積が加算されます。</t>
    <rPh sb="6" eb="8">
      <t>ヘキメン</t>
    </rPh>
    <rPh sb="11" eb="12">
      <t>ハシラ</t>
    </rPh>
    <rPh sb="13" eb="15">
      <t>バアイ</t>
    </rPh>
    <rPh sb="23" eb="25">
      <t>メンセキ</t>
    </rPh>
    <rPh sb="26" eb="28">
      <t>カサン</t>
    </rPh>
    <phoneticPr fontId="4"/>
  </si>
  <si>
    <t>（ｋＮ）</t>
    <phoneticPr fontId="4"/>
  </si>
  <si>
    <t>　　*　跳出しありの直交梁の場合の読取りは、内部・跳ね出しなし欄</t>
    <rPh sb="4" eb="5">
      <t>ハ</t>
    </rPh>
    <rPh sb="5" eb="6">
      <t>ダ</t>
    </rPh>
    <rPh sb="10" eb="12">
      <t>チョッコウ</t>
    </rPh>
    <rPh sb="12" eb="13">
      <t>ハリ</t>
    </rPh>
    <rPh sb="14" eb="16">
      <t>バアイ</t>
    </rPh>
    <rPh sb="17" eb="19">
      <t>ヨミト</t>
    </rPh>
    <rPh sb="22" eb="24">
      <t>ナイブ</t>
    </rPh>
    <rPh sb="25" eb="26">
      <t>ハ</t>
    </rPh>
    <rPh sb="27" eb="28">
      <t>ダ</t>
    </rPh>
    <rPh sb="31" eb="32">
      <t>ラン</t>
    </rPh>
    <phoneticPr fontId="4"/>
  </si>
  <si>
    <t>内部・跳出しなし*</t>
    <rPh sb="0" eb="2">
      <t>ナイブ</t>
    </rPh>
    <rPh sb="3" eb="4">
      <t>ハ</t>
    </rPh>
    <rPh sb="4" eb="5">
      <t>ダ</t>
    </rPh>
    <phoneticPr fontId="4"/>
  </si>
  <si>
    <t>　　　ｵｰﾊﾞｰﾊﾝｸﾞなどの跳出し梁は、出幅を含まず</t>
    <rPh sb="15" eb="16">
      <t>ハ</t>
    </rPh>
    <rPh sb="16" eb="17">
      <t>ダ</t>
    </rPh>
    <rPh sb="18" eb="19">
      <t>ハリ</t>
    </rPh>
    <rPh sb="21" eb="22">
      <t>デ</t>
    </rPh>
    <rPh sb="22" eb="23">
      <t>ハバ</t>
    </rPh>
    <rPh sb="24" eb="25">
      <t>フク</t>
    </rPh>
    <phoneticPr fontId="4"/>
  </si>
  <si>
    <t>内部・跳出しなしタイプ</t>
    <rPh sb="0" eb="2">
      <t>ナイブ</t>
    </rPh>
    <rPh sb="3" eb="4">
      <t>ハ</t>
    </rPh>
    <rPh sb="4" eb="5">
      <t>ダ</t>
    </rPh>
    <phoneticPr fontId="1"/>
  </si>
  <si>
    <t>事例 1</t>
    <rPh sb="0" eb="2">
      <t>ジレイ</t>
    </rPh>
    <phoneticPr fontId="1"/>
  </si>
  <si>
    <t>(補強する床梁が床のみを受けるもの)</t>
    <rPh sb="1" eb="3">
      <t>ホキョウ</t>
    </rPh>
    <rPh sb="5" eb="6">
      <t>ユカ</t>
    </rPh>
    <rPh sb="6" eb="7">
      <t>ハリ</t>
    </rPh>
    <rPh sb="8" eb="9">
      <t>ユカ</t>
    </rPh>
    <rPh sb="12" eb="13">
      <t>ウ</t>
    </rPh>
    <phoneticPr fontId="1"/>
  </si>
  <si>
    <t>補強する床梁が床のみを受けるもの</t>
    <rPh sb="0" eb="2">
      <t>ホキョウ</t>
    </rPh>
    <rPh sb="4" eb="5">
      <t>ユカ</t>
    </rPh>
    <rPh sb="5" eb="6">
      <t>ハリ</t>
    </rPh>
    <rPh sb="7" eb="8">
      <t>ユカ</t>
    </rPh>
    <rPh sb="11" eb="12">
      <t>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</si>
</sst>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.0"/>
  </numFmts>
  <fonts count="2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2"/>
      <scheme val="minor"/>
    </font>
    <font>
      <b/>
      <sz val="8"/>
      <color rgb="FFFF0000"/>
      <name val="ＭＳ Ｐゴシック"/>
      <family val="3"/>
      <charset val="128"/>
      <scheme val="minor"/>
    </font>
    <font>
      <sz val="10.5"/>
      <color rgb="FFFF000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0" fillId="0" borderId="0" applyFont="0" applyFill="0" applyBorder="0" applyAlignment="0" applyProtection="0">
      <alignment vertical="center"/>
    </xf>
  </cellStyleXfs>
  <cellXfs count="2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0" xfId="0" applyFont="1"/>
    <xf numFmtId="0" fontId="0" fillId="0" borderId="16" xfId="0" applyBorder="1"/>
    <xf numFmtId="0" fontId="0" fillId="0" borderId="17" xfId="0" applyBorder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2" borderId="0" xfId="0" applyFill="1"/>
    <xf numFmtId="0" fontId="0" fillId="2" borderId="10" xfId="0" applyFill="1" applyBorder="1"/>
    <xf numFmtId="0" fontId="0" fillId="2" borderId="14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4" xfId="0" applyFill="1" applyBorder="1"/>
    <xf numFmtId="0" fontId="2" fillId="2" borderId="0" xfId="0" applyFont="1" applyFill="1"/>
    <xf numFmtId="0" fontId="0" fillId="2" borderId="2" xfId="0" applyFill="1" applyBorder="1"/>
    <xf numFmtId="0" fontId="0" fillId="2" borderId="7" xfId="0" applyFill="1" applyBorder="1"/>
    <xf numFmtId="0" fontId="0" fillId="2" borderId="22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17" xfId="0" applyFill="1" applyBorder="1"/>
    <xf numFmtId="0" fontId="6" fillId="2" borderId="0" xfId="0" applyFont="1" applyFill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8" xfId="0" applyBorder="1"/>
    <xf numFmtId="0" fontId="0" fillId="0" borderId="23" xfId="0" applyBorder="1"/>
    <xf numFmtId="0" fontId="0" fillId="0" borderId="6" xfId="0" applyBorder="1"/>
    <xf numFmtId="0" fontId="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0" xfId="0" applyFont="1" applyBorder="1"/>
    <xf numFmtId="0" fontId="0" fillId="2" borderId="0" xfId="0" applyFill="1" applyBorder="1"/>
    <xf numFmtId="0" fontId="0" fillId="2" borderId="23" xfId="0" applyFill="1" applyBorder="1"/>
    <xf numFmtId="0" fontId="2" fillId="2" borderId="0" xfId="0" applyFont="1" applyFill="1" applyBorder="1"/>
    <xf numFmtId="0" fontId="0" fillId="2" borderId="0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0" fillId="2" borderId="18" xfId="0" applyFill="1" applyBorder="1"/>
    <xf numFmtId="0" fontId="0" fillId="2" borderId="3" xfId="0" applyFill="1" applyBorder="1" applyAlignment="1">
      <alignment vertical="center"/>
    </xf>
    <xf numFmtId="0" fontId="0" fillId="2" borderId="16" xfId="0" applyFill="1" applyBorder="1"/>
    <xf numFmtId="0" fontId="0" fillId="2" borderId="11" xfId="0" applyFill="1" applyBorder="1"/>
    <xf numFmtId="0" fontId="7" fillId="0" borderId="0" xfId="0" applyFont="1" applyAlignment="1">
      <alignment vertical="center"/>
    </xf>
    <xf numFmtId="0" fontId="8" fillId="2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5" fillId="0" borderId="0" xfId="0" applyFont="1"/>
    <xf numFmtId="0" fontId="9" fillId="0" borderId="0" xfId="0" applyFont="1"/>
    <xf numFmtId="0" fontId="11" fillId="0" borderId="0" xfId="0" applyFont="1" applyAlignment="1">
      <alignment vertical="center"/>
    </xf>
    <xf numFmtId="0" fontId="9" fillId="3" borderId="25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7" fillId="0" borderId="26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11" fillId="0" borderId="0" xfId="1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2" fontId="11" fillId="0" borderId="25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177" fontId="11" fillId="0" borderId="25" xfId="0" applyNumberFormat="1" applyFont="1" applyBorder="1" applyAlignment="1">
      <alignment horizontal="center" vertical="center"/>
    </xf>
    <xf numFmtId="176" fontId="11" fillId="0" borderId="25" xfId="1" applyNumberFormat="1" applyFont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56" fontId="14" fillId="0" borderId="0" xfId="0" applyNumberFormat="1" applyFont="1" applyAlignment="1">
      <alignment vertical="center"/>
    </xf>
    <xf numFmtId="0" fontId="6" fillId="2" borderId="0" xfId="0" applyFont="1" applyFill="1" applyBorder="1" applyAlignment="1">
      <alignment horizontal="center"/>
    </xf>
    <xf numFmtId="0" fontId="16" fillId="0" borderId="0" xfId="0" applyFont="1"/>
    <xf numFmtId="0" fontId="6" fillId="0" borderId="0" xfId="0" applyFont="1"/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11" fillId="0" borderId="22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9" fillId="0" borderId="0" xfId="0" applyFont="1" applyAlignment="1"/>
    <xf numFmtId="0" fontId="13" fillId="3" borderId="25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7" fillId="0" borderId="25" xfId="0" applyFont="1" applyBorder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1" fillId="3" borderId="32" xfId="0" applyFont="1" applyFill="1" applyBorder="1" applyAlignment="1">
      <alignment vertical="center"/>
    </xf>
    <xf numFmtId="0" fontId="11" fillId="3" borderId="34" xfId="0" applyFont="1" applyFill="1" applyBorder="1" applyAlignment="1">
      <alignment vertical="center"/>
    </xf>
    <xf numFmtId="0" fontId="11" fillId="0" borderId="28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176" fontId="0" fillId="0" borderId="25" xfId="1" applyNumberFormat="1" applyFont="1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7" fillId="0" borderId="39" xfId="0" applyFont="1" applyBorder="1" applyAlignment="1">
      <alignment horizontal="center" vertical="center"/>
    </xf>
    <xf numFmtId="0" fontId="20" fillId="3" borderId="25" xfId="0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3" borderId="16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3" borderId="28" xfId="0" applyFont="1" applyFill="1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7" fillId="0" borderId="34" xfId="0" applyFont="1" applyBorder="1" applyAlignment="1">
      <alignment horizontal="center" vertical="center"/>
    </xf>
    <xf numFmtId="0" fontId="7" fillId="3" borderId="6" xfId="0" applyFont="1" applyFill="1" applyBorder="1" applyAlignment="1">
      <alignment vertical="center"/>
    </xf>
    <xf numFmtId="0" fontId="7" fillId="3" borderId="22" xfId="0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1" xfId="0" applyBorder="1" applyAlignment="1">
      <alignment vertical="center"/>
    </xf>
    <xf numFmtId="0" fontId="11" fillId="3" borderId="34" xfId="0" applyFon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1" fillId="0" borderId="42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5" xfId="0" applyBorder="1" applyAlignment="1">
      <alignment vertical="center"/>
    </xf>
    <xf numFmtId="0" fontId="13" fillId="0" borderId="22" xfId="0" applyFont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2" fillId="0" borderId="0" xfId="0" applyFont="1"/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/>
    </xf>
    <xf numFmtId="0" fontId="2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25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11" fillId="3" borderId="37" xfId="0" applyFont="1" applyFill="1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50</xdr:row>
      <xdr:rowOff>171450</xdr:rowOff>
    </xdr:from>
    <xdr:to>
      <xdr:col>25</xdr:col>
      <xdr:colOff>219074</xdr:colOff>
      <xdr:row>51</xdr:row>
      <xdr:rowOff>7619</xdr:rowOff>
    </xdr:to>
    <xdr:sp macro="" textlink="">
      <xdr:nvSpPr>
        <xdr:cNvPr id="18" name="正方形/長方形 17"/>
        <xdr:cNvSpPr/>
      </xdr:nvSpPr>
      <xdr:spPr>
        <a:xfrm>
          <a:off x="4600575" y="10648950"/>
          <a:ext cx="1104899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352425</xdr:colOff>
      <xdr:row>51</xdr:row>
      <xdr:rowOff>152401</xdr:rowOff>
    </xdr:from>
    <xdr:to>
      <xdr:col>37</xdr:col>
      <xdr:colOff>361950</xdr:colOff>
      <xdr:row>58</xdr:row>
      <xdr:rowOff>28575</xdr:rowOff>
    </xdr:to>
    <xdr:cxnSp macro="">
      <xdr:nvCxnSpPr>
        <xdr:cNvPr id="22" name="直線矢印コネクタ 21"/>
        <xdr:cNvCxnSpPr/>
      </xdr:nvCxnSpPr>
      <xdr:spPr>
        <a:xfrm flipV="1">
          <a:off x="4562475" y="3038476"/>
          <a:ext cx="9525" cy="1076324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9525</xdr:colOff>
      <xdr:row>56</xdr:row>
      <xdr:rowOff>9525</xdr:rowOff>
    </xdr:from>
    <xdr:to>
      <xdr:col>43</xdr:col>
      <xdr:colOff>0</xdr:colOff>
      <xdr:row>56</xdr:row>
      <xdr:rowOff>19050</xdr:rowOff>
    </xdr:to>
    <xdr:cxnSp macro="">
      <xdr:nvCxnSpPr>
        <xdr:cNvPr id="23" name="直線矢印コネクタ 22"/>
        <xdr:cNvCxnSpPr/>
      </xdr:nvCxnSpPr>
      <xdr:spPr>
        <a:xfrm flipV="1">
          <a:off x="7781925" y="11744325"/>
          <a:ext cx="1362075" cy="952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19049</xdr:colOff>
      <xdr:row>27</xdr:row>
      <xdr:rowOff>47626</xdr:rowOff>
    </xdr:from>
    <xdr:to>
      <xdr:col>37</xdr:col>
      <xdr:colOff>85724</xdr:colOff>
      <xdr:row>27</xdr:row>
      <xdr:rowOff>95250</xdr:rowOff>
    </xdr:to>
    <xdr:sp macro="" textlink="">
      <xdr:nvSpPr>
        <xdr:cNvPr id="31" name="正方形/長方形 30"/>
        <xdr:cNvSpPr/>
      </xdr:nvSpPr>
      <xdr:spPr>
        <a:xfrm>
          <a:off x="7334249" y="5915026"/>
          <a:ext cx="523875" cy="47624"/>
        </a:xfrm>
        <a:prstGeom prst="rect">
          <a:avLst/>
        </a:prstGeom>
        <a:ln w="127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38101</xdr:colOff>
      <xdr:row>29</xdr:row>
      <xdr:rowOff>66674</xdr:rowOff>
    </xdr:from>
    <xdr:to>
      <xdr:col>37</xdr:col>
      <xdr:colOff>95250</xdr:colOff>
      <xdr:row>29</xdr:row>
      <xdr:rowOff>112393</xdr:rowOff>
    </xdr:to>
    <xdr:sp macro="" textlink="">
      <xdr:nvSpPr>
        <xdr:cNvPr id="32" name="正方形/長方形 31"/>
        <xdr:cNvSpPr/>
      </xdr:nvSpPr>
      <xdr:spPr>
        <a:xfrm>
          <a:off x="7353301" y="6296024"/>
          <a:ext cx="514349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9525</xdr:colOff>
      <xdr:row>31</xdr:row>
      <xdr:rowOff>76200</xdr:rowOff>
    </xdr:from>
    <xdr:to>
      <xdr:col>37</xdr:col>
      <xdr:colOff>66675</xdr:colOff>
      <xdr:row>31</xdr:row>
      <xdr:rowOff>76200</xdr:rowOff>
    </xdr:to>
    <xdr:cxnSp macro="">
      <xdr:nvCxnSpPr>
        <xdr:cNvPr id="33" name="直線コネクタ 32"/>
        <xdr:cNvCxnSpPr/>
      </xdr:nvCxnSpPr>
      <xdr:spPr>
        <a:xfrm>
          <a:off x="7324725" y="6686550"/>
          <a:ext cx="514350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28576</xdr:colOff>
      <xdr:row>6</xdr:row>
      <xdr:rowOff>190499</xdr:rowOff>
    </xdr:from>
    <xdr:to>
      <xdr:col>20</xdr:col>
      <xdr:colOff>190500</xdr:colOff>
      <xdr:row>7</xdr:row>
      <xdr:rowOff>26668</xdr:rowOff>
    </xdr:to>
    <xdr:sp macro="" textlink="">
      <xdr:nvSpPr>
        <xdr:cNvPr id="37" name="正方形/長方形 36"/>
        <xdr:cNvSpPr/>
      </xdr:nvSpPr>
      <xdr:spPr>
        <a:xfrm>
          <a:off x="3000376" y="1866899"/>
          <a:ext cx="1533524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76200</xdr:colOff>
      <xdr:row>10</xdr:row>
      <xdr:rowOff>190500</xdr:rowOff>
    </xdr:from>
    <xdr:to>
      <xdr:col>26</xdr:col>
      <xdr:colOff>190500</xdr:colOff>
      <xdr:row>11</xdr:row>
      <xdr:rowOff>28576</xdr:rowOff>
    </xdr:to>
    <xdr:sp macro="" textlink="">
      <xdr:nvSpPr>
        <xdr:cNvPr id="38" name="正方形/長方形 37"/>
        <xdr:cNvSpPr/>
      </xdr:nvSpPr>
      <xdr:spPr>
        <a:xfrm>
          <a:off x="4648200" y="2705100"/>
          <a:ext cx="1257300" cy="47626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19051</xdr:colOff>
      <xdr:row>6</xdr:row>
      <xdr:rowOff>190499</xdr:rowOff>
    </xdr:from>
    <xdr:to>
      <xdr:col>26</xdr:col>
      <xdr:colOff>190500</xdr:colOff>
      <xdr:row>7</xdr:row>
      <xdr:rowOff>26668</xdr:rowOff>
    </xdr:to>
    <xdr:sp macro="" textlink="">
      <xdr:nvSpPr>
        <xdr:cNvPr id="39" name="正方形/長方形 38"/>
        <xdr:cNvSpPr/>
      </xdr:nvSpPr>
      <xdr:spPr>
        <a:xfrm>
          <a:off x="4591051" y="1866899"/>
          <a:ext cx="1314449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28576</xdr:colOff>
      <xdr:row>10</xdr:row>
      <xdr:rowOff>190499</xdr:rowOff>
    </xdr:from>
    <xdr:to>
      <xdr:col>20</xdr:col>
      <xdr:colOff>123825</xdr:colOff>
      <xdr:row>11</xdr:row>
      <xdr:rowOff>26668</xdr:rowOff>
    </xdr:to>
    <xdr:sp macro="" textlink="">
      <xdr:nvSpPr>
        <xdr:cNvPr id="40" name="正方形/長方形 39"/>
        <xdr:cNvSpPr/>
      </xdr:nvSpPr>
      <xdr:spPr>
        <a:xfrm>
          <a:off x="3000376" y="2705099"/>
          <a:ext cx="1466849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19051</xdr:colOff>
      <xdr:row>14</xdr:row>
      <xdr:rowOff>161924</xdr:rowOff>
    </xdr:from>
    <xdr:to>
      <xdr:col>20</xdr:col>
      <xdr:colOff>152400</xdr:colOff>
      <xdr:row>14</xdr:row>
      <xdr:rowOff>207643</xdr:rowOff>
    </xdr:to>
    <xdr:sp macro="" textlink="">
      <xdr:nvSpPr>
        <xdr:cNvPr id="41" name="正方形/長方形 40"/>
        <xdr:cNvSpPr/>
      </xdr:nvSpPr>
      <xdr:spPr>
        <a:xfrm>
          <a:off x="2990851" y="3514724"/>
          <a:ext cx="1504949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200026</xdr:colOff>
      <xdr:row>7</xdr:row>
      <xdr:rowOff>28575</xdr:rowOff>
    </xdr:from>
    <xdr:to>
      <xdr:col>27</xdr:col>
      <xdr:colOff>17145</xdr:colOff>
      <xdr:row>10</xdr:row>
      <xdr:rowOff>142875</xdr:rowOff>
    </xdr:to>
    <xdr:sp macro="" textlink="">
      <xdr:nvSpPr>
        <xdr:cNvPr id="42" name="正方形/長方形 41"/>
        <xdr:cNvSpPr/>
      </xdr:nvSpPr>
      <xdr:spPr>
        <a:xfrm>
          <a:off x="5915026" y="1914525"/>
          <a:ext cx="45719" cy="742950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182881</xdr:colOff>
      <xdr:row>11</xdr:row>
      <xdr:rowOff>57150</xdr:rowOff>
    </xdr:from>
    <xdr:to>
      <xdr:col>27</xdr:col>
      <xdr:colOff>9524</xdr:colOff>
      <xdr:row>14</xdr:row>
      <xdr:rowOff>142875</xdr:rowOff>
    </xdr:to>
    <xdr:sp macro="" textlink="">
      <xdr:nvSpPr>
        <xdr:cNvPr id="43" name="正方形/長方形 42"/>
        <xdr:cNvSpPr/>
      </xdr:nvSpPr>
      <xdr:spPr>
        <a:xfrm flipH="1">
          <a:off x="6126481" y="2362200"/>
          <a:ext cx="55243" cy="7143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38101</xdr:colOff>
      <xdr:row>14</xdr:row>
      <xdr:rowOff>161924</xdr:rowOff>
    </xdr:from>
    <xdr:to>
      <xdr:col>26</xdr:col>
      <xdr:colOff>161925</xdr:colOff>
      <xdr:row>14</xdr:row>
      <xdr:rowOff>207643</xdr:rowOff>
    </xdr:to>
    <xdr:sp macro="" textlink="">
      <xdr:nvSpPr>
        <xdr:cNvPr id="44" name="正方形/長方形 43"/>
        <xdr:cNvSpPr/>
      </xdr:nvSpPr>
      <xdr:spPr>
        <a:xfrm>
          <a:off x="4610101" y="3514724"/>
          <a:ext cx="1266824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219077</xdr:colOff>
      <xdr:row>7</xdr:row>
      <xdr:rowOff>38099</xdr:rowOff>
    </xdr:from>
    <xdr:to>
      <xdr:col>13</xdr:col>
      <xdr:colOff>38101</xdr:colOff>
      <xdr:row>10</xdr:row>
      <xdr:rowOff>161925</xdr:rowOff>
    </xdr:to>
    <xdr:sp macro="" textlink="">
      <xdr:nvSpPr>
        <xdr:cNvPr id="45" name="正方形/長方形 44"/>
        <xdr:cNvSpPr/>
      </xdr:nvSpPr>
      <xdr:spPr>
        <a:xfrm>
          <a:off x="2962277" y="1924049"/>
          <a:ext cx="47624" cy="752476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219076</xdr:colOff>
      <xdr:row>11</xdr:row>
      <xdr:rowOff>55241</xdr:rowOff>
    </xdr:from>
    <xdr:to>
      <xdr:col>13</xdr:col>
      <xdr:colOff>36195</xdr:colOff>
      <xdr:row>14</xdr:row>
      <xdr:rowOff>142874</xdr:rowOff>
    </xdr:to>
    <xdr:sp macro="" textlink="">
      <xdr:nvSpPr>
        <xdr:cNvPr id="46" name="正方形/長方形 45"/>
        <xdr:cNvSpPr/>
      </xdr:nvSpPr>
      <xdr:spPr>
        <a:xfrm flipH="1" flipV="1">
          <a:off x="2962276" y="2779391"/>
          <a:ext cx="45719" cy="716283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219074</xdr:colOff>
      <xdr:row>7</xdr:row>
      <xdr:rowOff>19051</xdr:rowOff>
    </xdr:from>
    <xdr:to>
      <xdr:col>21</xdr:col>
      <xdr:colOff>36193</xdr:colOff>
      <xdr:row>14</xdr:row>
      <xdr:rowOff>161925</xdr:rowOff>
    </xdr:to>
    <xdr:sp macro="" textlink="">
      <xdr:nvSpPr>
        <xdr:cNvPr id="47" name="正方形/長方形 46"/>
        <xdr:cNvSpPr/>
      </xdr:nvSpPr>
      <xdr:spPr>
        <a:xfrm>
          <a:off x="4562474" y="1905001"/>
          <a:ext cx="45719" cy="1609724"/>
        </a:xfrm>
        <a:prstGeom prst="rect">
          <a:avLst/>
        </a:prstGeom>
        <a:ln w="127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0</xdr:colOff>
      <xdr:row>11</xdr:row>
      <xdr:rowOff>28574</xdr:rowOff>
    </xdr:from>
    <xdr:to>
      <xdr:col>15</xdr:col>
      <xdr:colOff>1</xdr:colOff>
      <xdr:row>14</xdr:row>
      <xdr:rowOff>180975</xdr:rowOff>
    </xdr:to>
    <xdr:cxnSp macro="">
      <xdr:nvCxnSpPr>
        <xdr:cNvPr id="62" name="直線コネクタ 61"/>
        <xdr:cNvCxnSpPr/>
      </xdr:nvCxnSpPr>
      <xdr:spPr>
        <a:xfrm flipV="1">
          <a:off x="3429000" y="275272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11</xdr:row>
      <xdr:rowOff>28574</xdr:rowOff>
    </xdr:from>
    <xdr:to>
      <xdr:col>17</xdr:col>
      <xdr:colOff>1</xdr:colOff>
      <xdr:row>14</xdr:row>
      <xdr:rowOff>180975</xdr:rowOff>
    </xdr:to>
    <xdr:cxnSp macro="">
      <xdr:nvCxnSpPr>
        <xdr:cNvPr id="66" name="直線コネクタ 65"/>
        <xdr:cNvCxnSpPr/>
      </xdr:nvCxnSpPr>
      <xdr:spPr>
        <a:xfrm flipV="1">
          <a:off x="3886200" y="275272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19050</xdr:colOff>
      <xdr:row>11</xdr:row>
      <xdr:rowOff>28574</xdr:rowOff>
    </xdr:from>
    <xdr:to>
      <xdr:col>19</xdr:col>
      <xdr:colOff>19051</xdr:colOff>
      <xdr:row>14</xdr:row>
      <xdr:rowOff>180975</xdr:rowOff>
    </xdr:to>
    <xdr:cxnSp macro="">
      <xdr:nvCxnSpPr>
        <xdr:cNvPr id="67" name="直線コネクタ 66"/>
        <xdr:cNvCxnSpPr/>
      </xdr:nvCxnSpPr>
      <xdr:spPr>
        <a:xfrm flipV="1">
          <a:off x="4362450" y="275272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11</xdr:row>
      <xdr:rowOff>9524</xdr:rowOff>
    </xdr:from>
    <xdr:to>
      <xdr:col>23</xdr:col>
      <xdr:colOff>1</xdr:colOff>
      <xdr:row>14</xdr:row>
      <xdr:rowOff>161925</xdr:rowOff>
    </xdr:to>
    <xdr:cxnSp macro="">
      <xdr:nvCxnSpPr>
        <xdr:cNvPr id="68" name="直線コネクタ 67"/>
        <xdr:cNvCxnSpPr/>
      </xdr:nvCxnSpPr>
      <xdr:spPr>
        <a:xfrm flipV="1">
          <a:off x="5257800" y="273367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11</xdr:row>
      <xdr:rowOff>28574</xdr:rowOff>
    </xdr:from>
    <xdr:to>
      <xdr:col>25</xdr:col>
      <xdr:colOff>1</xdr:colOff>
      <xdr:row>14</xdr:row>
      <xdr:rowOff>180975</xdr:rowOff>
    </xdr:to>
    <xdr:cxnSp macro="">
      <xdr:nvCxnSpPr>
        <xdr:cNvPr id="69" name="直線コネクタ 68"/>
        <xdr:cNvCxnSpPr/>
      </xdr:nvCxnSpPr>
      <xdr:spPr>
        <a:xfrm flipV="1">
          <a:off x="5715000" y="275272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7</xdr:row>
      <xdr:rowOff>19049</xdr:rowOff>
    </xdr:from>
    <xdr:to>
      <xdr:col>15</xdr:col>
      <xdr:colOff>1</xdr:colOff>
      <xdr:row>10</xdr:row>
      <xdr:rowOff>171450</xdr:rowOff>
    </xdr:to>
    <xdr:cxnSp macro="">
      <xdr:nvCxnSpPr>
        <xdr:cNvPr id="70" name="直線コネクタ 69"/>
        <xdr:cNvCxnSpPr/>
      </xdr:nvCxnSpPr>
      <xdr:spPr>
        <a:xfrm flipV="1">
          <a:off x="3429000" y="1904999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7</xdr:row>
      <xdr:rowOff>19049</xdr:rowOff>
    </xdr:from>
    <xdr:to>
      <xdr:col>17</xdr:col>
      <xdr:colOff>1</xdr:colOff>
      <xdr:row>10</xdr:row>
      <xdr:rowOff>171450</xdr:rowOff>
    </xdr:to>
    <xdr:cxnSp macro="">
      <xdr:nvCxnSpPr>
        <xdr:cNvPr id="71" name="直線コネクタ 70"/>
        <xdr:cNvCxnSpPr/>
      </xdr:nvCxnSpPr>
      <xdr:spPr>
        <a:xfrm flipV="1">
          <a:off x="3886200" y="1904999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19050</xdr:colOff>
      <xdr:row>7</xdr:row>
      <xdr:rowOff>9524</xdr:rowOff>
    </xdr:from>
    <xdr:to>
      <xdr:col>19</xdr:col>
      <xdr:colOff>19051</xdr:colOff>
      <xdr:row>10</xdr:row>
      <xdr:rowOff>161925</xdr:rowOff>
    </xdr:to>
    <xdr:cxnSp macro="">
      <xdr:nvCxnSpPr>
        <xdr:cNvPr id="72" name="直線コネクタ 71"/>
        <xdr:cNvCxnSpPr/>
      </xdr:nvCxnSpPr>
      <xdr:spPr>
        <a:xfrm flipV="1">
          <a:off x="4362450" y="189547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7</xdr:row>
      <xdr:rowOff>28574</xdr:rowOff>
    </xdr:from>
    <xdr:to>
      <xdr:col>23</xdr:col>
      <xdr:colOff>1</xdr:colOff>
      <xdr:row>10</xdr:row>
      <xdr:rowOff>180975</xdr:rowOff>
    </xdr:to>
    <xdr:cxnSp macro="">
      <xdr:nvCxnSpPr>
        <xdr:cNvPr id="73" name="直線コネクタ 72"/>
        <xdr:cNvCxnSpPr/>
      </xdr:nvCxnSpPr>
      <xdr:spPr>
        <a:xfrm flipV="1">
          <a:off x="5257800" y="191452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219075</xdr:colOff>
      <xdr:row>7</xdr:row>
      <xdr:rowOff>38099</xdr:rowOff>
    </xdr:from>
    <xdr:to>
      <xdr:col>24</xdr:col>
      <xdr:colOff>219076</xdr:colOff>
      <xdr:row>10</xdr:row>
      <xdr:rowOff>190500</xdr:rowOff>
    </xdr:to>
    <xdr:cxnSp macro="">
      <xdr:nvCxnSpPr>
        <xdr:cNvPr id="74" name="直線コネクタ 73"/>
        <xdr:cNvCxnSpPr/>
      </xdr:nvCxnSpPr>
      <xdr:spPr>
        <a:xfrm flipV="1">
          <a:off x="5705475" y="1924049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161924</xdr:colOff>
      <xdr:row>10</xdr:row>
      <xdr:rowOff>152400</xdr:rowOff>
    </xdr:from>
    <xdr:to>
      <xdr:col>21</xdr:col>
      <xdr:colOff>95249</xdr:colOff>
      <xdr:row>11</xdr:row>
      <xdr:rowOff>104775</xdr:rowOff>
    </xdr:to>
    <xdr:sp macro="" textlink="">
      <xdr:nvSpPr>
        <xdr:cNvPr id="14" name="円/楕円 13"/>
        <xdr:cNvSpPr/>
      </xdr:nvSpPr>
      <xdr:spPr>
        <a:xfrm>
          <a:off x="4733924" y="2667000"/>
          <a:ext cx="161925" cy="161925"/>
        </a:xfrm>
        <a:prstGeom prst="ellipse">
          <a:avLst/>
        </a:prstGeom>
        <a:ln w="1905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152399</xdr:colOff>
      <xdr:row>33</xdr:row>
      <xdr:rowOff>38100</xdr:rowOff>
    </xdr:from>
    <xdr:to>
      <xdr:col>36</xdr:col>
      <xdr:colOff>85724</xdr:colOff>
      <xdr:row>33</xdr:row>
      <xdr:rowOff>200025</xdr:rowOff>
    </xdr:to>
    <xdr:sp macro="" textlink="">
      <xdr:nvSpPr>
        <xdr:cNvPr id="75" name="円/楕円 74"/>
        <xdr:cNvSpPr/>
      </xdr:nvSpPr>
      <xdr:spPr>
        <a:xfrm>
          <a:off x="7696199" y="7162800"/>
          <a:ext cx="161925" cy="161925"/>
        </a:xfrm>
        <a:prstGeom prst="ellipse">
          <a:avLst/>
        </a:prstGeom>
        <a:ln w="1905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209550</xdr:colOff>
      <xdr:row>8</xdr:row>
      <xdr:rowOff>180973</xdr:rowOff>
    </xdr:from>
    <xdr:to>
      <xdr:col>13</xdr:col>
      <xdr:colOff>57150</xdr:colOff>
      <xdr:row>9</xdr:row>
      <xdr:rowOff>66675</xdr:rowOff>
    </xdr:to>
    <xdr:sp macro="" textlink="">
      <xdr:nvSpPr>
        <xdr:cNvPr id="77" name="円/楕円 76"/>
        <xdr:cNvSpPr/>
      </xdr:nvSpPr>
      <xdr:spPr>
        <a:xfrm flipV="1">
          <a:off x="2952750" y="2276473"/>
          <a:ext cx="76200" cy="95252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180976</xdr:colOff>
      <xdr:row>35</xdr:row>
      <xdr:rowOff>76202</xdr:rowOff>
    </xdr:from>
    <xdr:to>
      <xdr:col>36</xdr:col>
      <xdr:colOff>57150</xdr:colOff>
      <xdr:row>35</xdr:row>
      <xdr:rowOff>171449</xdr:rowOff>
    </xdr:to>
    <xdr:sp macro="" textlink="">
      <xdr:nvSpPr>
        <xdr:cNvPr id="78" name="円/楕円 77"/>
        <xdr:cNvSpPr/>
      </xdr:nvSpPr>
      <xdr:spPr>
        <a:xfrm>
          <a:off x="7724776" y="7620002"/>
          <a:ext cx="104774" cy="95247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200026</xdr:colOff>
      <xdr:row>14</xdr:row>
      <xdr:rowOff>133351</xdr:rowOff>
    </xdr:from>
    <xdr:to>
      <xdr:col>13</xdr:col>
      <xdr:colOff>47625</xdr:colOff>
      <xdr:row>15</xdr:row>
      <xdr:rowOff>19050</xdr:rowOff>
    </xdr:to>
    <xdr:sp macro="" textlink="">
      <xdr:nvSpPr>
        <xdr:cNvPr id="15" name="円/楕円 14"/>
        <xdr:cNvSpPr/>
      </xdr:nvSpPr>
      <xdr:spPr>
        <a:xfrm>
          <a:off x="2943226" y="3486151"/>
          <a:ext cx="76199" cy="95249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171450</xdr:colOff>
      <xdr:row>14</xdr:row>
      <xdr:rowOff>142873</xdr:rowOff>
    </xdr:from>
    <xdr:to>
      <xdr:col>21</xdr:col>
      <xdr:colOff>38100</xdr:colOff>
      <xdr:row>15</xdr:row>
      <xdr:rowOff>19049</xdr:rowOff>
    </xdr:to>
    <xdr:sp macro="" textlink="">
      <xdr:nvSpPr>
        <xdr:cNvPr id="79" name="円/楕円 78"/>
        <xdr:cNvSpPr/>
      </xdr:nvSpPr>
      <xdr:spPr>
        <a:xfrm flipV="1">
          <a:off x="4743450" y="3495673"/>
          <a:ext cx="95250" cy="85726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209550</xdr:colOff>
      <xdr:row>6</xdr:row>
      <xdr:rowOff>180973</xdr:rowOff>
    </xdr:from>
    <xdr:to>
      <xdr:col>21</xdr:col>
      <xdr:colOff>47625</xdr:colOff>
      <xdr:row>7</xdr:row>
      <xdr:rowOff>47625</xdr:rowOff>
    </xdr:to>
    <xdr:sp macro="" textlink="">
      <xdr:nvSpPr>
        <xdr:cNvPr id="80" name="円/楕円 79"/>
        <xdr:cNvSpPr/>
      </xdr:nvSpPr>
      <xdr:spPr>
        <a:xfrm flipV="1">
          <a:off x="4781550" y="1857373"/>
          <a:ext cx="66675" cy="76202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171451</xdr:colOff>
      <xdr:row>6</xdr:row>
      <xdr:rowOff>171446</xdr:rowOff>
    </xdr:from>
    <xdr:to>
      <xdr:col>27</xdr:col>
      <xdr:colOff>1</xdr:colOff>
      <xdr:row>7</xdr:row>
      <xdr:rowOff>47624</xdr:rowOff>
    </xdr:to>
    <xdr:sp macro="" textlink="">
      <xdr:nvSpPr>
        <xdr:cNvPr id="81" name="円/楕円 80"/>
        <xdr:cNvSpPr/>
      </xdr:nvSpPr>
      <xdr:spPr>
        <a:xfrm flipV="1">
          <a:off x="6115051" y="1847846"/>
          <a:ext cx="57150" cy="85728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200025</xdr:colOff>
      <xdr:row>6</xdr:row>
      <xdr:rowOff>190498</xdr:rowOff>
    </xdr:from>
    <xdr:to>
      <xdr:col>13</xdr:col>
      <xdr:colOff>47625</xdr:colOff>
      <xdr:row>7</xdr:row>
      <xdr:rowOff>57150</xdr:rowOff>
    </xdr:to>
    <xdr:sp macro="" textlink="">
      <xdr:nvSpPr>
        <xdr:cNvPr id="82" name="円/楕円 81"/>
        <xdr:cNvSpPr/>
      </xdr:nvSpPr>
      <xdr:spPr>
        <a:xfrm flipV="1">
          <a:off x="2943225" y="1866898"/>
          <a:ext cx="76200" cy="76202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190501</xdr:colOff>
      <xdr:row>10</xdr:row>
      <xdr:rowOff>180976</xdr:rowOff>
    </xdr:from>
    <xdr:to>
      <xdr:col>13</xdr:col>
      <xdr:colOff>38100</xdr:colOff>
      <xdr:row>11</xdr:row>
      <xdr:rowOff>66675</xdr:rowOff>
    </xdr:to>
    <xdr:sp macro="" textlink="">
      <xdr:nvSpPr>
        <xdr:cNvPr id="76" name="円/楕円 75"/>
        <xdr:cNvSpPr/>
      </xdr:nvSpPr>
      <xdr:spPr>
        <a:xfrm>
          <a:off x="2933701" y="2695576"/>
          <a:ext cx="76199" cy="95249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180975</xdr:colOff>
      <xdr:row>10</xdr:row>
      <xdr:rowOff>161923</xdr:rowOff>
    </xdr:from>
    <xdr:to>
      <xdr:col>27</xdr:col>
      <xdr:colOff>28575</xdr:colOff>
      <xdr:row>11</xdr:row>
      <xdr:rowOff>28575</xdr:rowOff>
    </xdr:to>
    <xdr:sp macro="" textlink="">
      <xdr:nvSpPr>
        <xdr:cNvPr id="83" name="円/楕円 82"/>
        <xdr:cNvSpPr/>
      </xdr:nvSpPr>
      <xdr:spPr>
        <a:xfrm flipV="1">
          <a:off x="6124575" y="2676523"/>
          <a:ext cx="76200" cy="76202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180975</xdr:colOff>
      <xdr:row>14</xdr:row>
      <xdr:rowOff>152398</xdr:rowOff>
    </xdr:from>
    <xdr:to>
      <xdr:col>27</xdr:col>
      <xdr:colOff>28575</xdr:colOff>
      <xdr:row>15</xdr:row>
      <xdr:rowOff>19050</xdr:rowOff>
    </xdr:to>
    <xdr:sp macro="" textlink="">
      <xdr:nvSpPr>
        <xdr:cNvPr id="84" name="円/楕円 83"/>
        <xdr:cNvSpPr/>
      </xdr:nvSpPr>
      <xdr:spPr>
        <a:xfrm flipV="1">
          <a:off x="6124575" y="3505198"/>
          <a:ext cx="76200" cy="76202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171450</xdr:colOff>
      <xdr:row>14</xdr:row>
      <xdr:rowOff>152398</xdr:rowOff>
    </xdr:from>
    <xdr:to>
      <xdr:col>17</xdr:col>
      <xdr:colOff>19050</xdr:colOff>
      <xdr:row>15</xdr:row>
      <xdr:rowOff>19050</xdr:rowOff>
    </xdr:to>
    <xdr:sp macro="" textlink="">
      <xdr:nvSpPr>
        <xdr:cNvPr id="85" name="円/楕円 84"/>
        <xdr:cNvSpPr/>
      </xdr:nvSpPr>
      <xdr:spPr>
        <a:xfrm flipV="1">
          <a:off x="3829050" y="3505198"/>
          <a:ext cx="76200" cy="76202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180975</xdr:colOff>
      <xdr:row>6</xdr:row>
      <xdr:rowOff>171448</xdr:rowOff>
    </xdr:from>
    <xdr:to>
      <xdr:col>25</xdr:col>
      <xdr:colOff>28575</xdr:colOff>
      <xdr:row>7</xdr:row>
      <xdr:rowOff>38100</xdr:rowOff>
    </xdr:to>
    <xdr:sp macro="" textlink="">
      <xdr:nvSpPr>
        <xdr:cNvPr id="86" name="円/楕円 85"/>
        <xdr:cNvSpPr/>
      </xdr:nvSpPr>
      <xdr:spPr>
        <a:xfrm flipV="1">
          <a:off x="5667375" y="1847848"/>
          <a:ext cx="76200" cy="76202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180975</xdr:colOff>
      <xdr:row>6</xdr:row>
      <xdr:rowOff>171448</xdr:rowOff>
    </xdr:from>
    <xdr:to>
      <xdr:col>23</xdr:col>
      <xdr:colOff>28575</xdr:colOff>
      <xdr:row>7</xdr:row>
      <xdr:rowOff>38100</xdr:rowOff>
    </xdr:to>
    <xdr:sp macro="" textlink="">
      <xdr:nvSpPr>
        <xdr:cNvPr id="87" name="円/楕円 86"/>
        <xdr:cNvSpPr/>
      </xdr:nvSpPr>
      <xdr:spPr>
        <a:xfrm flipV="1">
          <a:off x="5210175" y="1847848"/>
          <a:ext cx="76200" cy="76202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171451</xdr:colOff>
      <xdr:row>8</xdr:row>
      <xdr:rowOff>171446</xdr:rowOff>
    </xdr:from>
    <xdr:to>
      <xdr:col>15</xdr:col>
      <xdr:colOff>47625</xdr:colOff>
      <xdr:row>9</xdr:row>
      <xdr:rowOff>57150</xdr:rowOff>
    </xdr:to>
    <xdr:sp macro="" textlink="">
      <xdr:nvSpPr>
        <xdr:cNvPr id="88" name="円/楕円 87"/>
        <xdr:cNvSpPr/>
      </xdr:nvSpPr>
      <xdr:spPr>
        <a:xfrm flipV="1">
          <a:off x="3371851" y="1847846"/>
          <a:ext cx="104774" cy="95254"/>
        </a:xfrm>
        <a:prstGeom prst="ellips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171450</xdr:colOff>
      <xdr:row>10</xdr:row>
      <xdr:rowOff>171444</xdr:rowOff>
    </xdr:from>
    <xdr:to>
      <xdr:col>15</xdr:col>
      <xdr:colOff>38100</xdr:colOff>
      <xdr:row>11</xdr:row>
      <xdr:rowOff>76199</xdr:rowOff>
    </xdr:to>
    <xdr:sp macro="" textlink="">
      <xdr:nvSpPr>
        <xdr:cNvPr id="90" name="円/楕円 89"/>
        <xdr:cNvSpPr/>
      </xdr:nvSpPr>
      <xdr:spPr>
        <a:xfrm flipV="1">
          <a:off x="3371850" y="2266944"/>
          <a:ext cx="95250" cy="11430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36195</xdr:colOff>
      <xdr:row>12</xdr:row>
      <xdr:rowOff>203832</xdr:rowOff>
    </xdr:from>
    <xdr:to>
      <xdr:col>27</xdr:col>
      <xdr:colOff>9524</xdr:colOff>
      <xdr:row>12</xdr:row>
      <xdr:rowOff>204788</xdr:rowOff>
    </xdr:to>
    <xdr:cxnSp macro="">
      <xdr:nvCxnSpPr>
        <xdr:cNvPr id="92" name="直線矢印コネクタ 91"/>
        <xdr:cNvCxnSpPr>
          <a:stCxn id="46" idx="1"/>
          <a:endCxn id="43" idx="1"/>
        </xdr:cNvCxnSpPr>
      </xdr:nvCxnSpPr>
      <xdr:spPr>
        <a:xfrm>
          <a:off x="3007995" y="2718432"/>
          <a:ext cx="3173729" cy="956"/>
        </a:xfrm>
        <a:prstGeom prst="straightConnector1">
          <a:avLst/>
        </a:prstGeom>
        <a:ln>
          <a:prstDash val="sys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133350</xdr:colOff>
      <xdr:row>2</xdr:row>
      <xdr:rowOff>9525</xdr:rowOff>
    </xdr:from>
    <xdr:to>
      <xdr:col>44</xdr:col>
      <xdr:colOff>219075</xdr:colOff>
      <xdr:row>10</xdr:row>
      <xdr:rowOff>200025</xdr:rowOff>
    </xdr:to>
    <xdr:cxnSp macro="">
      <xdr:nvCxnSpPr>
        <xdr:cNvPr id="95" name="直線コネクタ 94"/>
        <xdr:cNvCxnSpPr/>
      </xdr:nvCxnSpPr>
      <xdr:spPr>
        <a:xfrm flipH="1" flipV="1">
          <a:off x="9277350" y="847725"/>
          <a:ext cx="1000125" cy="18669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85725</xdr:colOff>
      <xdr:row>11</xdr:row>
      <xdr:rowOff>0</xdr:rowOff>
    </xdr:from>
    <xdr:to>
      <xdr:col>44</xdr:col>
      <xdr:colOff>219076</xdr:colOff>
      <xdr:row>18</xdr:row>
      <xdr:rowOff>19050</xdr:rowOff>
    </xdr:to>
    <xdr:cxnSp macro="">
      <xdr:nvCxnSpPr>
        <xdr:cNvPr id="96" name="直線コネクタ 95"/>
        <xdr:cNvCxnSpPr/>
      </xdr:nvCxnSpPr>
      <xdr:spPr>
        <a:xfrm flipV="1">
          <a:off x="9458325" y="2724150"/>
          <a:ext cx="819151" cy="14859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142876</xdr:colOff>
      <xdr:row>2</xdr:row>
      <xdr:rowOff>19050</xdr:rowOff>
    </xdr:from>
    <xdr:to>
      <xdr:col>42</xdr:col>
      <xdr:colOff>95250</xdr:colOff>
      <xdr:row>11</xdr:row>
      <xdr:rowOff>200025</xdr:rowOff>
    </xdr:to>
    <xdr:cxnSp macro="">
      <xdr:nvCxnSpPr>
        <xdr:cNvPr id="98" name="直線コネクタ 97"/>
        <xdr:cNvCxnSpPr/>
      </xdr:nvCxnSpPr>
      <xdr:spPr>
        <a:xfrm flipH="1" flipV="1">
          <a:off x="8601076" y="857250"/>
          <a:ext cx="1095374" cy="20669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209550</xdr:colOff>
      <xdr:row>12</xdr:row>
      <xdr:rowOff>0</xdr:rowOff>
    </xdr:from>
    <xdr:to>
      <xdr:col>42</xdr:col>
      <xdr:colOff>104776</xdr:colOff>
      <xdr:row>22</xdr:row>
      <xdr:rowOff>104775</xdr:rowOff>
    </xdr:to>
    <xdr:cxnSp macro="">
      <xdr:nvCxnSpPr>
        <xdr:cNvPr id="100" name="直線コネクタ 99"/>
        <xdr:cNvCxnSpPr/>
      </xdr:nvCxnSpPr>
      <xdr:spPr>
        <a:xfrm flipV="1">
          <a:off x="8439150" y="2933700"/>
          <a:ext cx="1266826" cy="22002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0</xdr:colOff>
      <xdr:row>20</xdr:row>
      <xdr:rowOff>200025</xdr:rowOff>
    </xdr:from>
    <xdr:to>
      <xdr:col>37</xdr:col>
      <xdr:colOff>152400</xdr:colOff>
      <xdr:row>20</xdr:row>
      <xdr:rowOff>200026</xdr:rowOff>
    </xdr:to>
    <xdr:cxnSp macro="">
      <xdr:nvCxnSpPr>
        <xdr:cNvPr id="104" name="直線コネクタ 103"/>
        <xdr:cNvCxnSpPr/>
      </xdr:nvCxnSpPr>
      <xdr:spPr>
        <a:xfrm>
          <a:off x="8001000" y="4391025"/>
          <a:ext cx="60960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219075</xdr:colOff>
      <xdr:row>22</xdr:row>
      <xdr:rowOff>9525</xdr:rowOff>
    </xdr:from>
    <xdr:to>
      <xdr:col>37</xdr:col>
      <xdr:colOff>47625</xdr:colOff>
      <xdr:row>22</xdr:row>
      <xdr:rowOff>9525</xdr:rowOff>
    </xdr:to>
    <xdr:cxnSp macro="">
      <xdr:nvCxnSpPr>
        <xdr:cNvPr id="106" name="直線コネクタ 105"/>
        <xdr:cNvCxnSpPr/>
      </xdr:nvCxnSpPr>
      <xdr:spPr>
        <a:xfrm>
          <a:off x="7991475" y="4619625"/>
          <a:ext cx="5143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180975</xdr:colOff>
      <xdr:row>17</xdr:row>
      <xdr:rowOff>0</xdr:rowOff>
    </xdr:from>
    <xdr:to>
      <xdr:col>41</xdr:col>
      <xdr:colOff>219075</xdr:colOff>
      <xdr:row>17</xdr:row>
      <xdr:rowOff>9525</xdr:rowOff>
    </xdr:to>
    <xdr:cxnSp macro="">
      <xdr:nvCxnSpPr>
        <xdr:cNvPr id="111" name="直線コネクタ 110"/>
        <xdr:cNvCxnSpPr/>
      </xdr:nvCxnSpPr>
      <xdr:spPr>
        <a:xfrm>
          <a:off x="9096375" y="3562350"/>
          <a:ext cx="495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219075</xdr:colOff>
      <xdr:row>2</xdr:row>
      <xdr:rowOff>0</xdr:rowOff>
    </xdr:from>
    <xdr:to>
      <xdr:col>6</xdr:col>
      <xdr:colOff>219075</xdr:colOff>
      <xdr:row>12</xdr:row>
      <xdr:rowOff>9525</xdr:rowOff>
    </xdr:to>
    <xdr:cxnSp macro="">
      <xdr:nvCxnSpPr>
        <xdr:cNvPr id="114" name="直線コネクタ 113"/>
        <xdr:cNvCxnSpPr/>
      </xdr:nvCxnSpPr>
      <xdr:spPr>
        <a:xfrm flipV="1">
          <a:off x="447675" y="838200"/>
          <a:ext cx="1143000" cy="2105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219077</xdr:colOff>
      <xdr:row>11</xdr:row>
      <xdr:rowOff>200026</xdr:rowOff>
    </xdr:from>
    <xdr:to>
      <xdr:col>5</xdr:col>
      <xdr:colOff>19050</xdr:colOff>
      <xdr:row>18</xdr:row>
      <xdr:rowOff>28575</xdr:rowOff>
    </xdr:to>
    <xdr:cxnSp macro="">
      <xdr:nvCxnSpPr>
        <xdr:cNvPr id="115" name="直線コネクタ 114"/>
        <xdr:cNvCxnSpPr/>
      </xdr:nvCxnSpPr>
      <xdr:spPr>
        <a:xfrm flipH="1" flipV="1">
          <a:off x="447677" y="2924176"/>
          <a:ext cx="714373" cy="129539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15</xdr:row>
      <xdr:rowOff>0</xdr:rowOff>
    </xdr:from>
    <xdr:to>
      <xdr:col>9</xdr:col>
      <xdr:colOff>219075</xdr:colOff>
      <xdr:row>22</xdr:row>
      <xdr:rowOff>95250</xdr:rowOff>
    </xdr:to>
    <xdr:cxnSp macro="">
      <xdr:nvCxnSpPr>
        <xdr:cNvPr id="119" name="直線コネクタ 118"/>
        <xdr:cNvCxnSpPr/>
      </xdr:nvCxnSpPr>
      <xdr:spPr>
        <a:xfrm flipH="1" flipV="1">
          <a:off x="1381125" y="3562350"/>
          <a:ext cx="895350" cy="15621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152400</xdr:colOff>
      <xdr:row>21</xdr:row>
      <xdr:rowOff>200025</xdr:rowOff>
    </xdr:from>
    <xdr:to>
      <xdr:col>12</xdr:col>
      <xdr:colOff>9525</xdr:colOff>
      <xdr:row>21</xdr:row>
      <xdr:rowOff>200025</xdr:rowOff>
    </xdr:to>
    <xdr:cxnSp macro="">
      <xdr:nvCxnSpPr>
        <xdr:cNvPr id="121" name="直線コネクタ 120"/>
        <xdr:cNvCxnSpPr/>
      </xdr:nvCxnSpPr>
      <xdr:spPr>
        <a:xfrm>
          <a:off x="2209800" y="5019675"/>
          <a:ext cx="542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</xdr:row>
      <xdr:rowOff>19050</xdr:rowOff>
    </xdr:from>
    <xdr:to>
      <xdr:col>0</xdr:col>
      <xdr:colOff>0</xdr:colOff>
      <xdr:row>1</xdr:row>
      <xdr:rowOff>19050</xdr:rowOff>
    </xdr:to>
    <xdr:cxnSp macro="">
      <xdr:nvCxnSpPr>
        <xdr:cNvPr id="124" name="直線コネクタ 123"/>
        <xdr:cNvCxnSpPr/>
      </xdr:nvCxnSpPr>
      <xdr:spPr>
        <a:xfrm>
          <a:off x="0" y="647700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104775</xdr:colOff>
      <xdr:row>15</xdr:row>
      <xdr:rowOff>0</xdr:rowOff>
    </xdr:from>
    <xdr:to>
      <xdr:col>6</xdr:col>
      <xdr:colOff>38100</xdr:colOff>
      <xdr:row>15</xdr:row>
      <xdr:rowOff>0</xdr:rowOff>
    </xdr:to>
    <xdr:cxnSp macro="">
      <xdr:nvCxnSpPr>
        <xdr:cNvPr id="125" name="直線コネクタ 124"/>
        <xdr:cNvCxnSpPr/>
      </xdr:nvCxnSpPr>
      <xdr:spPr>
        <a:xfrm>
          <a:off x="790575" y="3562350"/>
          <a:ext cx="619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114300</xdr:colOff>
      <xdr:row>17</xdr:row>
      <xdr:rowOff>0</xdr:rowOff>
    </xdr:from>
    <xdr:to>
      <xdr:col>7</xdr:col>
      <xdr:colOff>47625</xdr:colOff>
      <xdr:row>17</xdr:row>
      <xdr:rowOff>0</xdr:rowOff>
    </xdr:to>
    <xdr:cxnSp macro="">
      <xdr:nvCxnSpPr>
        <xdr:cNvPr id="128" name="直線コネクタ 127"/>
        <xdr:cNvCxnSpPr/>
      </xdr:nvCxnSpPr>
      <xdr:spPr>
        <a:xfrm>
          <a:off x="1028700" y="3981450"/>
          <a:ext cx="619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76200</xdr:colOff>
      <xdr:row>3</xdr:row>
      <xdr:rowOff>0</xdr:rowOff>
    </xdr:from>
    <xdr:to>
      <xdr:col>12</xdr:col>
      <xdr:colOff>9525</xdr:colOff>
      <xdr:row>3</xdr:row>
      <xdr:rowOff>0</xdr:rowOff>
    </xdr:to>
    <xdr:cxnSp macro="">
      <xdr:nvCxnSpPr>
        <xdr:cNvPr id="134" name="直線コネクタ 133"/>
        <xdr:cNvCxnSpPr/>
      </xdr:nvCxnSpPr>
      <xdr:spPr>
        <a:xfrm>
          <a:off x="1447800" y="1047750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29</xdr:row>
      <xdr:rowOff>152400</xdr:rowOff>
    </xdr:from>
    <xdr:to>
      <xdr:col>20</xdr:col>
      <xdr:colOff>219075</xdr:colOff>
      <xdr:row>29</xdr:row>
      <xdr:rowOff>161925</xdr:rowOff>
    </xdr:to>
    <xdr:cxnSp macro="">
      <xdr:nvCxnSpPr>
        <xdr:cNvPr id="136" name="直線コネクタ 135"/>
        <xdr:cNvCxnSpPr/>
      </xdr:nvCxnSpPr>
      <xdr:spPr>
        <a:xfrm>
          <a:off x="2743200" y="6648450"/>
          <a:ext cx="204787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219075</xdr:colOff>
      <xdr:row>28</xdr:row>
      <xdr:rowOff>190500</xdr:rowOff>
    </xdr:from>
    <xdr:to>
      <xdr:col>20</xdr:col>
      <xdr:colOff>219075</xdr:colOff>
      <xdr:row>29</xdr:row>
      <xdr:rowOff>152400</xdr:rowOff>
    </xdr:to>
    <xdr:cxnSp macro="">
      <xdr:nvCxnSpPr>
        <xdr:cNvPr id="140" name="直線コネクタ 139"/>
        <xdr:cNvCxnSpPr/>
      </xdr:nvCxnSpPr>
      <xdr:spPr>
        <a:xfrm flipV="1">
          <a:off x="4791075" y="6477000"/>
          <a:ext cx="0" cy="171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27</xdr:row>
      <xdr:rowOff>9525</xdr:rowOff>
    </xdr:from>
    <xdr:to>
      <xdr:col>12</xdr:col>
      <xdr:colOff>9525</xdr:colOff>
      <xdr:row>29</xdr:row>
      <xdr:rowOff>152400</xdr:rowOff>
    </xdr:to>
    <xdr:cxnSp macro="">
      <xdr:nvCxnSpPr>
        <xdr:cNvPr id="142" name="直線コネクタ 141"/>
        <xdr:cNvCxnSpPr/>
      </xdr:nvCxnSpPr>
      <xdr:spPr>
        <a:xfrm>
          <a:off x="2752725" y="6086475"/>
          <a:ext cx="0" cy="561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29</xdr:row>
      <xdr:rowOff>161925</xdr:rowOff>
    </xdr:from>
    <xdr:to>
      <xdr:col>13</xdr:col>
      <xdr:colOff>0</xdr:colOff>
      <xdr:row>31</xdr:row>
      <xdr:rowOff>9525</xdr:rowOff>
    </xdr:to>
    <xdr:cxnSp macro="">
      <xdr:nvCxnSpPr>
        <xdr:cNvPr id="143" name="直線コネクタ 142"/>
        <xdr:cNvCxnSpPr/>
      </xdr:nvCxnSpPr>
      <xdr:spPr>
        <a:xfrm flipV="1">
          <a:off x="2971800" y="6657975"/>
          <a:ext cx="0" cy="2667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219075</xdr:colOff>
      <xdr:row>55</xdr:row>
      <xdr:rowOff>19049</xdr:rowOff>
    </xdr:from>
    <xdr:to>
      <xdr:col>23</xdr:col>
      <xdr:colOff>219076</xdr:colOff>
      <xdr:row>58</xdr:row>
      <xdr:rowOff>171450</xdr:rowOff>
    </xdr:to>
    <xdr:cxnSp macro="">
      <xdr:nvCxnSpPr>
        <xdr:cNvPr id="146" name="直線コネクタ 145"/>
        <xdr:cNvCxnSpPr/>
      </xdr:nvCxnSpPr>
      <xdr:spPr>
        <a:xfrm flipV="1">
          <a:off x="5476875" y="11544299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</xdr:colOff>
      <xdr:row>47</xdr:row>
      <xdr:rowOff>47624</xdr:rowOff>
    </xdr:from>
    <xdr:to>
      <xdr:col>18</xdr:col>
      <xdr:colOff>9526</xdr:colOff>
      <xdr:row>50</xdr:row>
      <xdr:rowOff>200025</xdr:rowOff>
    </xdr:to>
    <xdr:cxnSp macro="">
      <xdr:nvCxnSpPr>
        <xdr:cNvPr id="148" name="直線コネクタ 147"/>
        <xdr:cNvCxnSpPr/>
      </xdr:nvCxnSpPr>
      <xdr:spPr>
        <a:xfrm flipV="1">
          <a:off x="4124325" y="989647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47</xdr:row>
      <xdr:rowOff>38099</xdr:rowOff>
    </xdr:from>
    <xdr:to>
      <xdr:col>16</xdr:col>
      <xdr:colOff>1</xdr:colOff>
      <xdr:row>50</xdr:row>
      <xdr:rowOff>190500</xdr:rowOff>
    </xdr:to>
    <xdr:cxnSp macro="">
      <xdr:nvCxnSpPr>
        <xdr:cNvPr id="149" name="直線コネクタ 148"/>
        <xdr:cNvCxnSpPr/>
      </xdr:nvCxnSpPr>
      <xdr:spPr>
        <a:xfrm flipV="1">
          <a:off x="3657600" y="9886949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209550</xdr:colOff>
      <xdr:row>47</xdr:row>
      <xdr:rowOff>28574</xdr:rowOff>
    </xdr:from>
    <xdr:to>
      <xdr:col>13</xdr:col>
      <xdr:colOff>209551</xdr:colOff>
      <xdr:row>50</xdr:row>
      <xdr:rowOff>180975</xdr:rowOff>
    </xdr:to>
    <xdr:cxnSp macro="">
      <xdr:nvCxnSpPr>
        <xdr:cNvPr id="150" name="直線コネクタ 149"/>
        <xdr:cNvCxnSpPr/>
      </xdr:nvCxnSpPr>
      <xdr:spPr>
        <a:xfrm flipV="1">
          <a:off x="3181350" y="987742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66676</xdr:colOff>
      <xdr:row>55</xdr:row>
      <xdr:rowOff>0</xdr:rowOff>
    </xdr:from>
    <xdr:to>
      <xdr:col>25</xdr:col>
      <xdr:colOff>219075</xdr:colOff>
      <xdr:row>55</xdr:row>
      <xdr:rowOff>45719</xdr:rowOff>
    </xdr:to>
    <xdr:sp macro="" textlink="">
      <xdr:nvSpPr>
        <xdr:cNvPr id="151" name="正方形/長方形 150"/>
        <xdr:cNvSpPr/>
      </xdr:nvSpPr>
      <xdr:spPr>
        <a:xfrm>
          <a:off x="4638676" y="11525250"/>
          <a:ext cx="1295399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211455</xdr:colOff>
      <xdr:row>51</xdr:row>
      <xdr:rowOff>19051</xdr:rowOff>
    </xdr:from>
    <xdr:to>
      <xdr:col>12</xdr:col>
      <xdr:colOff>28574</xdr:colOff>
      <xdr:row>54</xdr:row>
      <xdr:rowOff>180975</xdr:rowOff>
    </xdr:to>
    <xdr:sp macro="" textlink="">
      <xdr:nvSpPr>
        <xdr:cNvPr id="152" name="正方形/長方形 151"/>
        <xdr:cNvSpPr/>
      </xdr:nvSpPr>
      <xdr:spPr>
        <a:xfrm flipH="1">
          <a:off x="2726055" y="10706101"/>
          <a:ext cx="45719" cy="79057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38101</xdr:colOff>
      <xdr:row>50</xdr:row>
      <xdr:rowOff>180975</xdr:rowOff>
    </xdr:from>
    <xdr:to>
      <xdr:col>19</xdr:col>
      <xdr:colOff>200025</xdr:colOff>
      <xdr:row>51</xdr:row>
      <xdr:rowOff>17144</xdr:rowOff>
    </xdr:to>
    <xdr:sp macro="" textlink="">
      <xdr:nvSpPr>
        <xdr:cNvPr id="153" name="正方形/長方形 152"/>
        <xdr:cNvSpPr/>
      </xdr:nvSpPr>
      <xdr:spPr>
        <a:xfrm>
          <a:off x="2781301" y="10658475"/>
          <a:ext cx="1762124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38101</xdr:colOff>
      <xdr:row>58</xdr:row>
      <xdr:rowOff>171450</xdr:rowOff>
    </xdr:from>
    <xdr:to>
      <xdr:col>25</xdr:col>
      <xdr:colOff>190500</xdr:colOff>
      <xdr:row>59</xdr:row>
      <xdr:rowOff>7619</xdr:rowOff>
    </xdr:to>
    <xdr:sp macro="" textlink="">
      <xdr:nvSpPr>
        <xdr:cNvPr id="154" name="正方形/長方形 153"/>
        <xdr:cNvSpPr/>
      </xdr:nvSpPr>
      <xdr:spPr>
        <a:xfrm>
          <a:off x="4610101" y="12325350"/>
          <a:ext cx="1066799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9526</xdr:colOff>
      <xdr:row>58</xdr:row>
      <xdr:rowOff>171450</xdr:rowOff>
    </xdr:from>
    <xdr:to>
      <xdr:col>19</xdr:col>
      <xdr:colOff>190500</xdr:colOff>
      <xdr:row>59</xdr:row>
      <xdr:rowOff>7619</xdr:rowOff>
    </xdr:to>
    <xdr:sp macro="" textlink="">
      <xdr:nvSpPr>
        <xdr:cNvPr id="155" name="正方形/長方形 154"/>
        <xdr:cNvSpPr/>
      </xdr:nvSpPr>
      <xdr:spPr>
        <a:xfrm>
          <a:off x="3209926" y="12325350"/>
          <a:ext cx="1323974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28575</xdr:colOff>
      <xdr:row>54</xdr:row>
      <xdr:rowOff>200025</xdr:rowOff>
    </xdr:from>
    <xdr:to>
      <xdr:col>19</xdr:col>
      <xdr:colOff>180974</xdr:colOff>
      <xdr:row>55</xdr:row>
      <xdr:rowOff>36194</xdr:rowOff>
    </xdr:to>
    <xdr:sp macro="" textlink="">
      <xdr:nvSpPr>
        <xdr:cNvPr id="156" name="正方形/長方形 155"/>
        <xdr:cNvSpPr/>
      </xdr:nvSpPr>
      <xdr:spPr>
        <a:xfrm>
          <a:off x="2771775" y="11515725"/>
          <a:ext cx="1752599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201930</xdr:colOff>
      <xdr:row>55</xdr:row>
      <xdr:rowOff>28576</xdr:rowOff>
    </xdr:from>
    <xdr:to>
      <xdr:col>12</xdr:col>
      <xdr:colOff>19049</xdr:colOff>
      <xdr:row>59</xdr:row>
      <xdr:rowOff>0</xdr:rowOff>
    </xdr:to>
    <xdr:sp macro="" textlink="">
      <xdr:nvSpPr>
        <xdr:cNvPr id="157" name="正方形/長方形 156"/>
        <xdr:cNvSpPr/>
      </xdr:nvSpPr>
      <xdr:spPr>
        <a:xfrm flipH="1">
          <a:off x="2716530" y="11553826"/>
          <a:ext cx="45719" cy="80962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200027</xdr:colOff>
      <xdr:row>56</xdr:row>
      <xdr:rowOff>190500</xdr:rowOff>
    </xdr:from>
    <xdr:to>
      <xdr:col>26</xdr:col>
      <xdr:colOff>17146</xdr:colOff>
      <xdr:row>58</xdr:row>
      <xdr:rowOff>142875</xdr:rowOff>
    </xdr:to>
    <xdr:sp macro="" textlink="">
      <xdr:nvSpPr>
        <xdr:cNvPr id="158" name="正方形/長方形 157"/>
        <xdr:cNvSpPr/>
      </xdr:nvSpPr>
      <xdr:spPr>
        <a:xfrm>
          <a:off x="5686427" y="11925300"/>
          <a:ext cx="45719" cy="3714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201930</xdr:colOff>
      <xdr:row>53</xdr:row>
      <xdr:rowOff>19051</xdr:rowOff>
    </xdr:from>
    <xdr:to>
      <xdr:col>26</xdr:col>
      <xdr:colOff>19049</xdr:colOff>
      <xdr:row>56</xdr:row>
      <xdr:rowOff>180975</xdr:rowOff>
    </xdr:to>
    <xdr:sp macro="" textlink="">
      <xdr:nvSpPr>
        <xdr:cNvPr id="161" name="正方形/長方形 160"/>
        <xdr:cNvSpPr/>
      </xdr:nvSpPr>
      <xdr:spPr>
        <a:xfrm flipH="1">
          <a:off x="5688330" y="11125201"/>
          <a:ext cx="45719" cy="79057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192404</xdr:colOff>
      <xdr:row>51</xdr:row>
      <xdr:rowOff>28576</xdr:rowOff>
    </xdr:from>
    <xdr:to>
      <xdr:col>26</xdr:col>
      <xdr:colOff>9523</xdr:colOff>
      <xdr:row>52</xdr:row>
      <xdr:rowOff>171450</xdr:rowOff>
    </xdr:to>
    <xdr:sp macro="" textlink="">
      <xdr:nvSpPr>
        <xdr:cNvPr id="162" name="正方形/長方形 161"/>
        <xdr:cNvSpPr/>
      </xdr:nvSpPr>
      <xdr:spPr>
        <a:xfrm flipH="1">
          <a:off x="5678804" y="10715626"/>
          <a:ext cx="45719" cy="35242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220980</xdr:colOff>
      <xdr:row>51</xdr:row>
      <xdr:rowOff>38101</xdr:rowOff>
    </xdr:from>
    <xdr:to>
      <xdr:col>20</xdr:col>
      <xdr:colOff>38099</xdr:colOff>
      <xdr:row>54</xdr:row>
      <xdr:rowOff>200025</xdr:rowOff>
    </xdr:to>
    <xdr:sp macro="" textlink="">
      <xdr:nvSpPr>
        <xdr:cNvPr id="163" name="正方形/長方形 162"/>
        <xdr:cNvSpPr/>
      </xdr:nvSpPr>
      <xdr:spPr>
        <a:xfrm flipH="1">
          <a:off x="4564380" y="10725151"/>
          <a:ext cx="45719" cy="79057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211455</xdr:colOff>
      <xdr:row>55</xdr:row>
      <xdr:rowOff>28576</xdr:rowOff>
    </xdr:from>
    <xdr:to>
      <xdr:col>20</xdr:col>
      <xdr:colOff>28574</xdr:colOff>
      <xdr:row>58</xdr:row>
      <xdr:rowOff>190500</xdr:rowOff>
    </xdr:to>
    <xdr:sp macro="" textlink="">
      <xdr:nvSpPr>
        <xdr:cNvPr id="164" name="正方形/長方形 163"/>
        <xdr:cNvSpPr/>
      </xdr:nvSpPr>
      <xdr:spPr>
        <a:xfrm flipH="1">
          <a:off x="4554855" y="11553826"/>
          <a:ext cx="45719" cy="79057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201930</xdr:colOff>
      <xdr:row>47</xdr:row>
      <xdr:rowOff>9526</xdr:rowOff>
    </xdr:from>
    <xdr:to>
      <xdr:col>20</xdr:col>
      <xdr:colOff>19049</xdr:colOff>
      <xdr:row>50</xdr:row>
      <xdr:rowOff>171450</xdr:rowOff>
    </xdr:to>
    <xdr:sp macro="" textlink="">
      <xdr:nvSpPr>
        <xdr:cNvPr id="165" name="正方形/長方形 164"/>
        <xdr:cNvSpPr/>
      </xdr:nvSpPr>
      <xdr:spPr>
        <a:xfrm flipH="1">
          <a:off x="4545330" y="9858376"/>
          <a:ext cx="45719" cy="79057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0</xdr:colOff>
      <xdr:row>51</xdr:row>
      <xdr:rowOff>38099</xdr:rowOff>
    </xdr:from>
    <xdr:to>
      <xdr:col>16</xdr:col>
      <xdr:colOff>1</xdr:colOff>
      <xdr:row>54</xdr:row>
      <xdr:rowOff>190500</xdr:rowOff>
    </xdr:to>
    <xdr:cxnSp macro="">
      <xdr:nvCxnSpPr>
        <xdr:cNvPr id="166" name="直線コネクタ 165"/>
        <xdr:cNvCxnSpPr/>
      </xdr:nvCxnSpPr>
      <xdr:spPr>
        <a:xfrm flipV="1">
          <a:off x="3657600" y="10725149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9525</xdr:colOff>
      <xdr:row>46</xdr:row>
      <xdr:rowOff>200024</xdr:rowOff>
    </xdr:from>
    <xdr:to>
      <xdr:col>22</xdr:col>
      <xdr:colOff>9526</xdr:colOff>
      <xdr:row>50</xdr:row>
      <xdr:rowOff>142875</xdr:rowOff>
    </xdr:to>
    <xdr:cxnSp macro="">
      <xdr:nvCxnSpPr>
        <xdr:cNvPr id="167" name="直線コネクタ 166"/>
        <xdr:cNvCxnSpPr/>
      </xdr:nvCxnSpPr>
      <xdr:spPr>
        <a:xfrm flipV="1">
          <a:off x="5038725" y="983932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219075</xdr:colOff>
      <xdr:row>47</xdr:row>
      <xdr:rowOff>28574</xdr:rowOff>
    </xdr:from>
    <xdr:to>
      <xdr:col>23</xdr:col>
      <xdr:colOff>219076</xdr:colOff>
      <xdr:row>50</xdr:row>
      <xdr:rowOff>180975</xdr:rowOff>
    </xdr:to>
    <xdr:cxnSp macro="">
      <xdr:nvCxnSpPr>
        <xdr:cNvPr id="168" name="直線コネクタ 167"/>
        <xdr:cNvCxnSpPr/>
      </xdr:nvCxnSpPr>
      <xdr:spPr>
        <a:xfrm flipV="1">
          <a:off x="5476875" y="987742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190500</xdr:colOff>
      <xdr:row>51</xdr:row>
      <xdr:rowOff>47624</xdr:rowOff>
    </xdr:from>
    <xdr:to>
      <xdr:col>13</xdr:col>
      <xdr:colOff>190501</xdr:colOff>
      <xdr:row>54</xdr:row>
      <xdr:rowOff>200025</xdr:rowOff>
    </xdr:to>
    <xdr:cxnSp macro="">
      <xdr:nvCxnSpPr>
        <xdr:cNvPr id="169" name="直線コネクタ 168"/>
        <xdr:cNvCxnSpPr/>
      </xdr:nvCxnSpPr>
      <xdr:spPr>
        <a:xfrm flipV="1">
          <a:off x="3162300" y="1073467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190500</xdr:colOff>
      <xdr:row>55</xdr:row>
      <xdr:rowOff>57149</xdr:rowOff>
    </xdr:from>
    <xdr:to>
      <xdr:col>13</xdr:col>
      <xdr:colOff>190501</xdr:colOff>
      <xdr:row>59</xdr:row>
      <xdr:rowOff>0</xdr:rowOff>
    </xdr:to>
    <xdr:cxnSp macro="">
      <xdr:nvCxnSpPr>
        <xdr:cNvPr id="170" name="直線コネクタ 169"/>
        <xdr:cNvCxnSpPr/>
      </xdr:nvCxnSpPr>
      <xdr:spPr>
        <a:xfrm flipV="1">
          <a:off x="3162300" y="11582399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</xdr:colOff>
      <xdr:row>51</xdr:row>
      <xdr:rowOff>47624</xdr:rowOff>
    </xdr:from>
    <xdr:to>
      <xdr:col>18</xdr:col>
      <xdr:colOff>9526</xdr:colOff>
      <xdr:row>54</xdr:row>
      <xdr:rowOff>200025</xdr:rowOff>
    </xdr:to>
    <xdr:cxnSp macro="">
      <xdr:nvCxnSpPr>
        <xdr:cNvPr id="171" name="直線コネクタ 170"/>
        <xdr:cNvCxnSpPr/>
      </xdr:nvCxnSpPr>
      <xdr:spPr>
        <a:xfrm flipV="1">
          <a:off x="4124325" y="1073467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</xdr:colOff>
      <xdr:row>55</xdr:row>
      <xdr:rowOff>57149</xdr:rowOff>
    </xdr:from>
    <xdr:to>
      <xdr:col>18</xdr:col>
      <xdr:colOff>9526</xdr:colOff>
      <xdr:row>59</xdr:row>
      <xdr:rowOff>0</xdr:rowOff>
    </xdr:to>
    <xdr:cxnSp macro="">
      <xdr:nvCxnSpPr>
        <xdr:cNvPr id="172" name="直線コネクタ 171"/>
        <xdr:cNvCxnSpPr/>
      </xdr:nvCxnSpPr>
      <xdr:spPr>
        <a:xfrm flipV="1">
          <a:off x="4124325" y="11582399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55</xdr:row>
      <xdr:rowOff>28574</xdr:rowOff>
    </xdr:from>
    <xdr:to>
      <xdr:col>16</xdr:col>
      <xdr:colOff>1</xdr:colOff>
      <xdr:row>58</xdr:row>
      <xdr:rowOff>180975</xdr:rowOff>
    </xdr:to>
    <xdr:cxnSp macro="">
      <xdr:nvCxnSpPr>
        <xdr:cNvPr id="173" name="直線コネクタ 172"/>
        <xdr:cNvCxnSpPr/>
      </xdr:nvCxnSpPr>
      <xdr:spPr>
        <a:xfrm flipV="1">
          <a:off x="3657600" y="1155382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219075</xdr:colOff>
      <xdr:row>55</xdr:row>
      <xdr:rowOff>19049</xdr:rowOff>
    </xdr:from>
    <xdr:to>
      <xdr:col>21</xdr:col>
      <xdr:colOff>219076</xdr:colOff>
      <xdr:row>58</xdr:row>
      <xdr:rowOff>171450</xdr:rowOff>
    </xdr:to>
    <xdr:cxnSp macro="">
      <xdr:nvCxnSpPr>
        <xdr:cNvPr id="174" name="直線コネクタ 173"/>
        <xdr:cNvCxnSpPr/>
      </xdr:nvCxnSpPr>
      <xdr:spPr>
        <a:xfrm flipV="1">
          <a:off x="5019675" y="11544299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209550</xdr:colOff>
      <xdr:row>51</xdr:row>
      <xdr:rowOff>28574</xdr:rowOff>
    </xdr:from>
    <xdr:to>
      <xdr:col>23</xdr:col>
      <xdr:colOff>209551</xdr:colOff>
      <xdr:row>54</xdr:row>
      <xdr:rowOff>180975</xdr:rowOff>
    </xdr:to>
    <xdr:cxnSp macro="">
      <xdr:nvCxnSpPr>
        <xdr:cNvPr id="175" name="直線コネクタ 174"/>
        <xdr:cNvCxnSpPr/>
      </xdr:nvCxnSpPr>
      <xdr:spPr>
        <a:xfrm flipV="1">
          <a:off x="5467350" y="1071562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9525</xdr:colOff>
      <xdr:row>51</xdr:row>
      <xdr:rowOff>19049</xdr:rowOff>
    </xdr:from>
    <xdr:to>
      <xdr:col>22</xdr:col>
      <xdr:colOff>9526</xdr:colOff>
      <xdr:row>54</xdr:row>
      <xdr:rowOff>171450</xdr:rowOff>
    </xdr:to>
    <xdr:cxnSp macro="">
      <xdr:nvCxnSpPr>
        <xdr:cNvPr id="176" name="直線コネクタ 175"/>
        <xdr:cNvCxnSpPr/>
      </xdr:nvCxnSpPr>
      <xdr:spPr>
        <a:xfrm flipV="1">
          <a:off x="5038725" y="10706099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38102</xdr:colOff>
      <xdr:row>65</xdr:row>
      <xdr:rowOff>66674</xdr:rowOff>
    </xdr:from>
    <xdr:to>
      <xdr:col>30</xdr:col>
      <xdr:colOff>219076</xdr:colOff>
      <xdr:row>65</xdr:row>
      <xdr:rowOff>112393</xdr:rowOff>
    </xdr:to>
    <xdr:sp macro="" textlink="">
      <xdr:nvSpPr>
        <xdr:cNvPr id="184" name="正方形/長方形 183"/>
        <xdr:cNvSpPr/>
      </xdr:nvSpPr>
      <xdr:spPr>
        <a:xfrm>
          <a:off x="6667502" y="13687424"/>
          <a:ext cx="409574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9525</xdr:colOff>
      <xdr:row>67</xdr:row>
      <xdr:rowOff>76200</xdr:rowOff>
    </xdr:from>
    <xdr:to>
      <xdr:col>30</xdr:col>
      <xdr:colOff>209550</xdr:colOff>
      <xdr:row>67</xdr:row>
      <xdr:rowOff>76200</xdr:rowOff>
    </xdr:to>
    <xdr:cxnSp macro="">
      <xdr:nvCxnSpPr>
        <xdr:cNvPr id="185" name="直線コネクタ 184"/>
        <xdr:cNvCxnSpPr/>
      </xdr:nvCxnSpPr>
      <xdr:spPr>
        <a:xfrm>
          <a:off x="6638925" y="14116050"/>
          <a:ext cx="428625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219075</xdr:colOff>
      <xdr:row>59</xdr:row>
      <xdr:rowOff>0</xdr:rowOff>
    </xdr:from>
    <xdr:to>
      <xdr:col>21</xdr:col>
      <xdr:colOff>219076</xdr:colOff>
      <xdr:row>61</xdr:row>
      <xdr:rowOff>9525</xdr:rowOff>
    </xdr:to>
    <xdr:cxnSp macro="">
      <xdr:nvCxnSpPr>
        <xdr:cNvPr id="189" name="直線コネクタ 188"/>
        <xdr:cNvCxnSpPr/>
      </xdr:nvCxnSpPr>
      <xdr:spPr>
        <a:xfrm flipV="1">
          <a:off x="5019675" y="12363450"/>
          <a:ext cx="1" cy="42862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59</xdr:row>
      <xdr:rowOff>19050</xdr:rowOff>
    </xdr:from>
    <xdr:to>
      <xdr:col>24</xdr:col>
      <xdr:colOff>1</xdr:colOff>
      <xdr:row>61</xdr:row>
      <xdr:rowOff>85725</xdr:rowOff>
    </xdr:to>
    <xdr:cxnSp macro="">
      <xdr:nvCxnSpPr>
        <xdr:cNvPr id="190" name="直線コネクタ 189"/>
        <xdr:cNvCxnSpPr/>
      </xdr:nvCxnSpPr>
      <xdr:spPr>
        <a:xfrm flipV="1">
          <a:off x="5486400" y="12382500"/>
          <a:ext cx="1" cy="48577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180975</xdr:colOff>
      <xdr:row>69</xdr:row>
      <xdr:rowOff>38101</xdr:rowOff>
    </xdr:from>
    <xdr:to>
      <xdr:col>30</xdr:col>
      <xdr:colOff>38100</xdr:colOff>
      <xdr:row>69</xdr:row>
      <xdr:rowOff>133350</xdr:rowOff>
    </xdr:to>
    <xdr:sp macro="" textlink="">
      <xdr:nvSpPr>
        <xdr:cNvPr id="195" name="円/楕円 194"/>
        <xdr:cNvSpPr/>
      </xdr:nvSpPr>
      <xdr:spPr>
        <a:xfrm>
          <a:off x="6810375" y="14497051"/>
          <a:ext cx="85725" cy="9524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161925</xdr:colOff>
      <xdr:row>71</xdr:row>
      <xdr:rowOff>47625</xdr:rowOff>
    </xdr:from>
    <xdr:to>
      <xdr:col>30</xdr:col>
      <xdr:colOff>38100</xdr:colOff>
      <xdr:row>71</xdr:row>
      <xdr:rowOff>152400</xdr:rowOff>
    </xdr:to>
    <xdr:sp macro="" textlink="">
      <xdr:nvSpPr>
        <xdr:cNvPr id="196" name="円/楕円 195"/>
        <xdr:cNvSpPr/>
      </xdr:nvSpPr>
      <xdr:spPr>
        <a:xfrm>
          <a:off x="6791325" y="1492567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133350</xdr:colOff>
      <xdr:row>56</xdr:row>
      <xdr:rowOff>152401</xdr:rowOff>
    </xdr:from>
    <xdr:to>
      <xdr:col>14</xdr:col>
      <xdr:colOff>9525</xdr:colOff>
      <xdr:row>57</xdr:row>
      <xdr:rowOff>57150</xdr:rowOff>
    </xdr:to>
    <xdr:sp macro="" textlink="">
      <xdr:nvSpPr>
        <xdr:cNvPr id="197" name="円/楕円 196"/>
        <xdr:cNvSpPr/>
      </xdr:nvSpPr>
      <xdr:spPr>
        <a:xfrm>
          <a:off x="3105150" y="11887201"/>
          <a:ext cx="104775" cy="11429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171450</xdr:colOff>
      <xdr:row>56</xdr:row>
      <xdr:rowOff>161926</xdr:rowOff>
    </xdr:from>
    <xdr:to>
      <xdr:col>20</xdr:col>
      <xdr:colOff>57150</xdr:colOff>
      <xdr:row>57</xdr:row>
      <xdr:rowOff>57150</xdr:rowOff>
    </xdr:to>
    <xdr:sp macro="" textlink="">
      <xdr:nvSpPr>
        <xdr:cNvPr id="199" name="円/楕円 198"/>
        <xdr:cNvSpPr/>
      </xdr:nvSpPr>
      <xdr:spPr>
        <a:xfrm>
          <a:off x="4514850" y="11896726"/>
          <a:ext cx="114300" cy="10477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180975</xdr:colOff>
      <xdr:row>54</xdr:row>
      <xdr:rowOff>152401</xdr:rowOff>
    </xdr:from>
    <xdr:to>
      <xdr:col>20</xdr:col>
      <xdr:colOff>57150</xdr:colOff>
      <xdr:row>55</xdr:row>
      <xdr:rowOff>66675</xdr:rowOff>
    </xdr:to>
    <xdr:sp macro="" textlink="">
      <xdr:nvSpPr>
        <xdr:cNvPr id="200" name="円/楕円 199"/>
        <xdr:cNvSpPr/>
      </xdr:nvSpPr>
      <xdr:spPr>
        <a:xfrm>
          <a:off x="4524375" y="11468101"/>
          <a:ext cx="104775" cy="12382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161926</xdr:colOff>
      <xdr:row>52</xdr:row>
      <xdr:rowOff>142876</xdr:rowOff>
    </xdr:from>
    <xdr:to>
      <xdr:col>24</xdr:col>
      <xdr:colOff>28576</xdr:colOff>
      <xdr:row>53</xdr:row>
      <xdr:rowOff>47625</xdr:rowOff>
    </xdr:to>
    <xdr:sp macro="" textlink="">
      <xdr:nvSpPr>
        <xdr:cNvPr id="201" name="円/楕円 200"/>
        <xdr:cNvSpPr/>
      </xdr:nvSpPr>
      <xdr:spPr>
        <a:xfrm>
          <a:off x="5419726" y="11039476"/>
          <a:ext cx="95250" cy="11429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171450</xdr:colOff>
      <xdr:row>46</xdr:row>
      <xdr:rowOff>142875</xdr:rowOff>
    </xdr:from>
    <xdr:to>
      <xdr:col>12</xdr:col>
      <xdr:colOff>47625</xdr:colOff>
      <xdr:row>47</xdr:row>
      <xdr:rowOff>38100</xdr:rowOff>
    </xdr:to>
    <xdr:sp macro="" textlink="">
      <xdr:nvSpPr>
        <xdr:cNvPr id="202" name="円/楕円 201"/>
        <xdr:cNvSpPr/>
      </xdr:nvSpPr>
      <xdr:spPr>
        <a:xfrm>
          <a:off x="2686050" y="978217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161925</xdr:colOff>
      <xdr:row>58</xdr:row>
      <xdr:rowOff>142875</xdr:rowOff>
    </xdr:from>
    <xdr:to>
      <xdr:col>26</xdr:col>
      <xdr:colOff>38100</xdr:colOff>
      <xdr:row>59</xdr:row>
      <xdr:rowOff>57150</xdr:rowOff>
    </xdr:to>
    <xdr:sp macro="" textlink="">
      <xdr:nvSpPr>
        <xdr:cNvPr id="204" name="円/楕円 203"/>
        <xdr:cNvSpPr/>
      </xdr:nvSpPr>
      <xdr:spPr>
        <a:xfrm>
          <a:off x="5876925" y="12296775"/>
          <a:ext cx="104775" cy="12382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171450</xdr:colOff>
      <xdr:row>60</xdr:row>
      <xdr:rowOff>161925</xdr:rowOff>
    </xdr:from>
    <xdr:to>
      <xdr:col>26</xdr:col>
      <xdr:colOff>47625</xdr:colOff>
      <xdr:row>61</xdr:row>
      <xdr:rowOff>76200</xdr:rowOff>
    </xdr:to>
    <xdr:sp macro="" textlink="">
      <xdr:nvSpPr>
        <xdr:cNvPr id="205" name="円/楕円 204"/>
        <xdr:cNvSpPr/>
      </xdr:nvSpPr>
      <xdr:spPr>
        <a:xfrm>
          <a:off x="5886450" y="12734925"/>
          <a:ext cx="104775" cy="12382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171450</xdr:colOff>
      <xdr:row>60</xdr:row>
      <xdr:rowOff>180976</xdr:rowOff>
    </xdr:from>
    <xdr:to>
      <xdr:col>24</xdr:col>
      <xdr:colOff>47625</xdr:colOff>
      <xdr:row>61</xdr:row>
      <xdr:rowOff>66676</xdr:rowOff>
    </xdr:to>
    <xdr:sp macro="" textlink="">
      <xdr:nvSpPr>
        <xdr:cNvPr id="206" name="円/楕円 205"/>
        <xdr:cNvSpPr/>
      </xdr:nvSpPr>
      <xdr:spPr>
        <a:xfrm>
          <a:off x="5429250" y="12753976"/>
          <a:ext cx="104775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180975</xdr:colOff>
      <xdr:row>60</xdr:row>
      <xdr:rowOff>171452</xdr:rowOff>
    </xdr:from>
    <xdr:to>
      <xdr:col>20</xdr:col>
      <xdr:colOff>57150</xdr:colOff>
      <xdr:row>61</xdr:row>
      <xdr:rowOff>57152</xdr:rowOff>
    </xdr:to>
    <xdr:sp macro="" textlink="">
      <xdr:nvSpPr>
        <xdr:cNvPr id="207" name="円/楕円 206"/>
        <xdr:cNvSpPr/>
      </xdr:nvSpPr>
      <xdr:spPr>
        <a:xfrm>
          <a:off x="4524375" y="12744452"/>
          <a:ext cx="104775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190500</xdr:colOff>
      <xdr:row>58</xdr:row>
      <xdr:rowOff>152403</xdr:rowOff>
    </xdr:from>
    <xdr:to>
      <xdr:col>20</xdr:col>
      <xdr:colOff>66675</xdr:colOff>
      <xdr:row>59</xdr:row>
      <xdr:rowOff>38103</xdr:rowOff>
    </xdr:to>
    <xdr:sp macro="" textlink="">
      <xdr:nvSpPr>
        <xdr:cNvPr id="208" name="円/楕円 207"/>
        <xdr:cNvSpPr/>
      </xdr:nvSpPr>
      <xdr:spPr>
        <a:xfrm>
          <a:off x="4533900" y="12306303"/>
          <a:ext cx="104775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123825</xdr:colOff>
      <xdr:row>58</xdr:row>
      <xdr:rowOff>171454</xdr:rowOff>
    </xdr:from>
    <xdr:to>
      <xdr:col>14</xdr:col>
      <xdr:colOff>0</xdr:colOff>
      <xdr:row>59</xdr:row>
      <xdr:rowOff>57154</xdr:rowOff>
    </xdr:to>
    <xdr:sp macro="" textlink="">
      <xdr:nvSpPr>
        <xdr:cNvPr id="209" name="円/楕円 208"/>
        <xdr:cNvSpPr/>
      </xdr:nvSpPr>
      <xdr:spPr>
        <a:xfrm>
          <a:off x="3095625" y="12325354"/>
          <a:ext cx="104775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171450</xdr:colOff>
      <xdr:row>50</xdr:row>
      <xdr:rowOff>161930</xdr:rowOff>
    </xdr:from>
    <xdr:to>
      <xdr:col>24</xdr:col>
      <xdr:colOff>47625</xdr:colOff>
      <xdr:row>51</xdr:row>
      <xdr:rowOff>47630</xdr:rowOff>
    </xdr:to>
    <xdr:sp macro="" textlink="">
      <xdr:nvSpPr>
        <xdr:cNvPr id="210" name="円/楕円 209"/>
        <xdr:cNvSpPr/>
      </xdr:nvSpPr>
      <xdr:spPr>
        <a:xfrm>
          <a:off x="5429250" y="10639430"/>
          <a:ext cx="104775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180975</xdr:colOff>
      <xdr:row>58</xdr:row>
      <xdr:rowOff>171456</xdr:rowOff>
    </xdr:from>
    <xdr:to>
      <xdr:col>12</xdr:col>
      <xdr:colOff>38100</xdr:colOff>
      <xdr:row>59</xdr:row>
      <xdr:rowOff>57150</xdr:rowOff>
    </xdr:to>
    <xdr:sp macro="" textlink="">
      <xdr:nvSpPr>
        <xdr:cNvPr id="211" name="円/楕円 210"/>
        <xdr:cNvSpPr/>
      </xdr:nvSpPr>
      <xdr:spPr>
        <a:xfrm>
          <a:off x="2695575" y="12325356"/>
          <a:ext cx="85725" cy="95244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161926</xdr:colOff>
      <xdr:row>50</xdr:row>
      <xdr:rowOff>152399</xdr:rowOff>
    </xdr:from>
    <xdr:to>
      <xdr:col>26</xdr:col>
      <xdr:colOff>28575</xdr:colOff>
      <xdr:row>51</xdr:row>
      <xdr:rowOff>47624</xdr:rowOff>
    </xdr:to>
    <xdr:sp macro="" textlink="">
      <xdr:nvSpPr>
        <xdr:cNvPr id="212" name="円/楕円 211"/>
        <xdr:cNvSpPr/>
      </xdr:nvSpPr>
      <xdr:spPr>
        <a:xfrm>
          <a:off x="5876926" y="10629899"/>
          <a:ext cx="95249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171452</xdr:colOff>
      <xdr:row>52</xdr:row>
      <xdr:rowOff>161920</xdr:rowOff>
    </xdr:from>
    <xdr:to>
      <xdr:col>26</xdr:col>
      <xdr:colOff>28575</xdr:colOff>
      <xdr:row>53</xdr:row>
      <xdr:rowOff>57150</xdr:rowOff>
    </xdr:to>
    <xdr:sp macro="" textlink="">
      <xdr:nvSpPr>
        <xdr:cNvPr id="213" name="円/楕円 212"/>
        <xdr:cNvSpPr/>
      </xdr:nvSpPr>
      <xdr:spPr>
        <a:xfrm>
          <a:off x="5886452" y="11058520"/>
          <a:ext cx="85723" cy="10478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171450</xdr:colOff>
      <xdr:row>56</xdr:row>
      <xdr:rowOff>104770</xdr:rowOff>
    </xdr:from>
    <xdr:to>
      <xdr:col>26</xdr:col>
      <xdr:colOff>47625</xdr:colOff>
      <xdr:row>57</xdr:row>
      <xdr:rowOff>0</xdr:rowOff>
    </xdr:to>
    <xdr:sp macro="" textlink="">
      <xdr:nvSpPr>
        <xdr:cNvPr id="214" name="円/楕円 213"/>
        <xdr:cNvSpPr/>
      </xdr:nvSpPr>
      <xdr:spPr>
        <a:xfrm>
          <a:off x="5886450" y="11839570"/>
          <a:ext cx="104775" cy="10478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171450</xdr:colOff>
      <xdr:row>54</xdr:row>
      <xdr:rowOff>171450</xdr:rowOff>
    </xdr:from>
    <xdr:to>
      <xdr:col>12</xdr:col>
      <xdr:colOff>47625</xdr:colOff>
      <xdr:row>55</xdr:row>
      <xdr:rowOff>66675</xdr:rowOff>
    </xdr:to>
    <xdr:sp macro="" textlink="">
      <xdr:nvSpPr>
        <xdr:cNvPr id="215" name="円/楕円 214"/>
        <xdr:cNvSpPr/>
      </xdr:nvSpPr>
      <xdr:spPr>
        <a:xfrm>
          <a:off x="2686050" y="11487150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56</xdr:row>
      <xdr:rowOff>161925</xdr:rowOff>
    </xdr:from>
    <xdr:to>
      <xdr:col>12</xdr:col>
      <xdr:colOff>28575</xdr:colOff>
      <xdr:row>57</xdr:row>
      <xdr:rowOff>57150</xdr:rowOff>
    </xdr:to>
    <xdr:sp macro="" textlink="">
      <xdr:nvSpPr>
        <xdr:cNvPr id="216" name="円/楕円 215"/>
        <xdr:cNvSpPr/>
      </xdr:nvSpPr>
      <xdr:spPr>
        <a:xfrm>
          <a:off x="2667000" y="1189672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152400</xdr:colOff>
      <xdr:row>50</xdr:row>
      <xdr:rowOff>161925</xdr:rowOff>
    </xdr:from>
    <xdr:to>
      <xdr:col>14</xdr:col>
      <xdr:colOff>28575</xdr:colOff>
      <xdr:row>51</xdr:row>
      <xdr:rowOff>57150</xdr:rowOff>
    </xdr:to>
    <xdr:sp macro="" textlink="">
      <xdr:nvSpPr>
        <xdr:cNvPr id="217" name="円/楕円 216"/>
        <xdr:cNvSpPr/>
      </xdr:nvSpPr>
      <xdr:spPr>
        <a:xfrm>
          <a:off x="3124200" y="1063942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200025</xdr:colOff>
      <xdr:row>50</xdr:row>
      <xdr:rowOff>161925</xdr:rowOff>
    </xdr:from>
    <xdr:to>
      <xdr:col>18</xdr:col>
      <xdr:colOff>76200</xdr:colOff>
      <xdr:row>51</xdr:row>
      <xdr:rowOff>57150</xdr:rowOff>
    </xdr:to>
    <xdr:sp macro="" textlink="">
      <xdr:nvSpPr>
        <xdr:cNvPr id="218" name="円/楕円 217"/>
        <xdr:cNvSpPr/>
      </xdr:nvSpPr>
      <xdr:spPr>
        <a:xfrm>
          <a:off x="4086225" y="1063942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171450</xdr:colOff>
      <xdr:row>50</xdr:row>
      <xdr:rowOff>152400</xdr:rowOff>
    </xdr:from>
    <xdr:to>
      <xdr:col>20</xdr:col>
      <xdr:colOff>38100</xdr:colOff>
      <xdr:row>51</xdr:row>
      <xdr:rowOff>38100</xdr:rowOff>
    </xdr:to>
    <xdr:sp macro="" textlink="">
      <xdr:nvSpPr>
        <xdr:cNvPr id="219" name="円/楕円 218"/>
        <xdr:cNvSpPr/>
      </xdr:nvSpPr>
      <xdr:spPr>
        <a:xfrm>
          <a:off x="4514850" y="10629900"/>
          <a:ext cx="95250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171450</xdr:colOff>
      <xdr:row>46</xdr:row>
      <xdr:rowOff>171450</xdr:rowOff>
    </xdr:from>
    <xdr:to>
      <xdr:col>20</xdr:col>
      <xdr:colOff>47625</xdr:colOff>
      <xdr:row>47</xdr:row>
      <xdr:rowOff>66675</xdr:rowOff>
    </xdr:to>
    <xdr:sp macro="" textlink="">
      <xdr:nvSpPr>
        <xdr:cNvPr id="220" name="円/楕円 219"/>
        <xdr:cNvSpPr/>
      </xdr:nvSpPr>
      <xdr:spPr>
        <a:xfrm>
          <a:off x="4514850" y="9810750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171450</xdr:colOff>
      <xdr:row>46</xdr:row>
      <xdr:rowOff>142875</xdr:rowOff>
    </xdr:from>
    <xdr:to>
      <xdr:col>24</xdr:col>
      <xdr:colOff>47625</xdr:colOff>
      <xdr:row>47</xdr:row>
      <xdr:rowOff>38100</xdr:rowOff>
    </xdr:to>
    <xdr:sp macro="" textlink="">
      <xdr:nvSpPr>
        <xdr:cNvPr id="221" name="円/楕円 220"/>
        <xdr:cNvSpPr/>
      </xdr:nvSpPr>
      <xdr:spPr>
        <a:xfrm>
          <a:off x="5429250" y="978217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161925</xdr:colOff>
      <xdr:row>46</xdr:row>
      <xdr:rowOff>161925</xdr:rowOff>
    </xdr:from>
    <xdr:to>
      <xdr:col>26</xdr:col>
      <xdr:colOff>38100</xdr:colOff>
      <xdr:row>47</xdr:row>
      <xdr:rowOff>57150</xdr:rowOff>
    </xdr:to>
    <xdr:sp macro="" textlink="">
      <xdr:nvSpPr>
        <xdr:cNvPr id="222" name="円/楕円 221"/>
        <xdr:cNvSpPr/>
      </xdr:nvSpPr>
      <xdr:spPr>
        <a:xfrm>
          <a:off x="5876925" y="980122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171450</xdr:colOff>
      <xdr:row>47</xdr:row>
      <xdr:rowOff>152400</xdr:rowOff>
    </xdr:from>
    <xdr:to>
      <xdr:col>24</xdr:col>
      <xdr:colOff>47625</xdr:colOff>
      <xdr:row>48</xdr:row>
      <xdr:rowOff>47625</xdr:rowOff>
    </xdr:to>
    <xdr:sp macro="" textlink="">
      <xdr:nvSpPr>
        <xdr:cNvPr id="223" name="円/楕円 222"/>
        <xdr:cNvSpPr/>
      </xdr:nvSpPr>
      <xdr:spPr>
        <a:xfrm>
          <a:off x="5429250" y="10001250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190500</xdr:colOff>
      <xdr:row>50</xdr:row>
      <xdr:rowOff>152400</xdr:rowOff>
    </xdr:from>
    <xdr:to>
      <xdr:col>12</xdr:col>
      <xdr:colOff>66675</xdr:colOff>
      <xdr:row>51</xdr:row>
      <xdr:rowOff>47625</xdr:rowOff>
    </xdr:to>
    <xdr:sp macro="" textlink="">
      <xdr:nvSpPr>
        <xdr:cNvPr id="224" name="円/楕円 223"/>
        <xdr:cNvSpPr/>
      </xdr:nvSpPr>
      <xdr:spPr>
        <a:xfrm>
          <a:off x="2705100" y="10629900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161925</xdr:colOff>
      <xdr:row>46</xdr:row>
      <xdr:rowOff>161925</xdr:rowOff>
    </xdr:from>
    <xdr:to>
      <xdr:col>14</xdr:col>
      <xdr:colOff>38100</xdr:colOff>
      <xdr:row>47</xdr:row>
      <xdr:rowOff>57150</xdr:rowOff>
    </xdr:to>
    <xdr:sp macro="" textlink="">
      <xdr:nvSpPr>
        <xdr:cNvPr id="225" name="円/楕円 224"/>
        <xdr:cNvSpPr/>
      </xdr:nvSpPr>
      <xdr:spPr>
        <a:xfrm>
          <a:off x="3133725" y="980122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190500</xdr:colOff>
      <xdr:row>46</xdr:row>
      <xdr:rowOff>152401</xdr:rowOff>
    </xdr:from>
    <xdr:to>
      <xdr:col>18</xdr:col>
      <xdr:colOff>47625</xdr:colOff>
      <xdr:row>47</xdr:row>
      <xdr:rowOff>38101</xdr:rowOff>
    </xdr:to>
    <xdr:sp macro="" textlink="">
      <xdr:nvSpPr>
        <xdr:cNvPr id="226" name="円/楕円 225"/>
        <xdr:cNvSpPr/>
      </xdr:nvSpPr>
      <xdr:spPr>
        <a:xfrm flipV="1">
          <a:off x="4076700" y="9791701"/>
          <a:ext cx="85725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161925</xdr:colOff>
      <xdr:row>48</xdr:row>
      <xdr:rowOff>171450</xdr:rowOff>
    </xdr:from>
    <xdr:to>
      <xdr:col>12</xdr:col>
      <xdr:colOff>38100</xdr:colOff>
      <xdr:row>49</xdr:row>
      <xdr:rowOff>66675</xdr:rowOff>
    </xdr:to>
    <xdr:sp macro="" textlink="">
      <xdr:nvSpPr>
        <xdr:cNvPr id="227" name="円/楕円 226"/>
        <xdr:cNvSpPr/>
      </xdr:nvSpPr>
      <xdr:spPr>
        <a:xfrm>
          <a:off x="2676525" y="10229850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19050</xdr:colOff>
      <xdr:row>54</xdr:row>
      <xdr:rowOff>47625</xdr:rowOff>
    </xdr:from>
    <xdr:to>
      <xdr:col>23</xdr:col>
      <xdr:colOff>180975</xdr:colOff>
      <xdr:row>54</xdr:row>
      <xdr:rowOff>47625</xdr:rowOff>
    </xdr:to>
    <xdr:cxnSp macro="">
      <xdr:nvCxnSpPr>
        <xdr:cNvPr id="231" name="直線矢印コネクタ 230"/>
        <xdr:cNvCxnSpPr/>
      </xdr:nvCxnSpPr>
      <xdr:spPr>
        <a:xfrm>
          <a:off x="5048250" y="11363325"/>
          <a:ext cx="3905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54</xdr:row>
      <xdr:rowOff>47625</xdr:rowOff>
    </xdr:from>
    <xdr:to>
      <xdr:col>25</xdr:col>
      <xdr:colOff>161925</xdr:colOff>
      <xdr:row>54</xdr:row>
      <xdr:rowOff>47625</xdr:rowOff>
    </xdr:to>
    <xdr:cxnSp macro="">
      <xdr:nvCxnSpPr>
        <xdr:cNvPr id="233" name="直線矢印コネクタ 232"/>
        <xdr:cNvCxnSpPr/>
      </xdr:nvCxnSpPr>
      <xdr:spPr>
        <a:xfrm>
          <a:off x="5486400" y="11363325"/>
          <a:ext cx="3905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28575</xdr:colOff>
      <xdr:row>57</xdr:row>
      <xdr:rowOff>95250</xdr:rowOff>
    </xdr:from>
    <xdr:to>
      <xdr:col>27</xdr:col>
      <xdr:colOff>19050</xdr:colOff>
      <xdr:row>58</xdr:row>
      <xdr:rowOff>104775</xdr:rowOff>
    </xdr:to>
    <xdr:cxnSp macro="">
      <xdr:nvCxnSpPr>
        <xdr:cNvPr id="235" name="曲線コネクタ 234"/>
        <xdr:cNvCxnSpPr/>
      </xdr:nvCxnSpPr>
      <xdr:spPr>
        <a:xfrm>
          <a:off x="5286375" y="12039600"/>
          <a:ext cx="904875" cy="219075"/>
        </a:xfrm>
        <a:prstGeom prst="curved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51</xdr:row>
      <xdr:rowOff>123825</xdr:rowOff>
    </xdr:from>
    <xdr:to>
      <xdr:col>27</xdr:col>
      <xdr:colOff>0</xdr:colOff>
      <xdr:row>52</xdr:row>
      <xdr:rowOff>180975</xdr:rowOff>
    </xdr:to>
    <xdr:cxnSp macro="">
      <xdr:nvCxnSpPr>
        <xdr:cNvPr id="4" name="曲線コネクタ 3"/>
        <xdr:cNvCxnSpPr/>
      </xdr:nvCxnSpPr>
      <xdr:spPr>
        <a:xfrm flipV="1">
          <a:off x="5715000" y="10810875"/>
          <a:ext cx="457200" cy="266700"/>
        </a:xfrm>
        <a:prstGeom prst="curved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</xdr:colOff>
      <xdr:row>51</xdr:row>
      <xdr:rowOff>76200</xdr:rowOff>
    </xdr:from>
    <xdr:to>
      <xdr:col>23</xdr:col>
      <xdr:colOff>9525</xdr:colOff>
      <xdr:row>61</xdr:row>
      <xdr:rowOff>9525</xdr:rowOff>
    </xdr:to>
    <xdr:cxnSp macro="">
      <xdr:nvCxnSpPr>
        <xdr:cNvPr id="144" name="直線矢印コネクタ 143"/>
        <xdr:cNvCxnSpPr/>
      </xdr:nvCxnSpPr>
      <xdr:spPr>
        <a:xfrm flipH="1">
          <a:off x="5257801" y="10763250"/>
          <a:ext cx="9524" cy="2028825"/>
        </a:xfrm>
        <a:prstGeom prst="straightConnector1">
          <a:avLst/>
        </a:prstGeom>
        <a:ln w="19050">
          <a:prstDash val="sys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133350</xdr:colOff>
      <xdr:row>10</xdr:row>
      <xdr:rowOff>142875</xdr:rowOff>
    </xdr:from>
    <xdr:to>
      <xdr:col>21</xdr:col>
      <xdr:colOff>123825</xdr:colOff>
      <xdr:row>11</xdr:row>
      <xdr:rowOff>133350</xdr:rowOff>
    </xdr:to>
    <xdr:cxnSp macro="">
      <xdr:nvCxnSpPr>
        <xdr:cNvPr id="3" name="直線コネクタ 2"/>
        <xdr:cNvCxnSpPr/>
      </xdr:nvCxnSpPr>
      <xdr:spPr>
        <a:xfrm>
          <a:off x="4705350" y="2238375"/>
          <a:ext cx="219075" cy="200025"/>
        </a:xfrm>
        <a:prstGeom prst="line">
          <a:avLst/>
        </a:prstGeom>
        <a:ln w="190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133350</xdr:colOff>
      <xdr:row>33</xdr:row>
      <xdr:rowOff>19050</xdr:rowOff>
    </xdr:from>
    <xdr:to>
      <xdr:col>36</xdr:col>
      <xdr:colOff>123825</xdr:colOff>
      <xdr:row>34</xdr:row>
      <xdr:rowOff>9525</xdr:rowOff>
    </xdr:to>
    <xdr:cxnSp macro="">
      <xdr:nvCxnSpPr>
        <xdr:cNvPr id="145" name="直線コネクタ 144"/>
        <xdr:cNvCxnSpPr/>
      </xdr:nvCxnSpPr>
      <xdr:spPr>
        <a:xfrm>
          <a:off x="8134350" y="6724650"/>
          <a:ext cx="219075" cy="200025"/>
        </a:xfrm>
        <a:prstGeom prst="line">
          <a:avLst/>
        </a:prstGeom>
        <a:ln w="190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123825</xdr:colOff>
      <xdr:row>10</xdr:row>
      <xdr:rowOff>123825</xdr:rowOff>
    </xdr:from>
    <xdr:to>
      <xdr:col>21</xdr:col>
      <xdr:colOff>114300</xdr:colOff>
      <xdr:row>11</xdr:row>
      <xdr:rowOff>133350</xdr:rowOff>
    </xdr:to>
    <xdr:cxnSp macro="">
      <xdr:nvCxnSpPr>
        <xdr:cNvPr id="160" name="直線コネクタ 159"/>
        <xdr:cNvCxnSpPr/>
      </xdr:nvCxnSpPr>
      <xdr:spPr>
        <a:xfrm flipV="1">
          <a:off x="4695825" y="2219325"/>
          <a:ext cx="219075" cy="219075"/>
        </a:xfrm>
        <a:prstGeom prst="line">
          <a:avLst/>
        </a:prstGeom>
        <a:ln w="190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133350</xdr:colOff>
      <xdr:row>33</xdr:row>
      <xdr:rowOff>19050</xdr:rowOff>
    </xdr:from>
    <xdr:to>
      <xdr:col>36</xdr:col>
      <xdr:colOff>123825</xdr:colOff>
      <xdr:row>34</xdr:row>
      <xdr:rowOff>28575</xdr:rowOff>
    </xdr:to>
    <xdr:cxnSp macro="">
      <xdr:nvCxnSpPr>
        <xdr:cNvPr id="177" name="直線コネクタ 176"/>
        <xdr:cNvCxnSpPr/>
      </xdr:nvCxnSpPr>
      <xdr:spPr>
        <a:xfrm flipV="1">
          <a:off x="8134350" y="6724650"/>
          <a:ext cx="219075" cy="219075"/>
        </a:xfrm>
        <a:prstGeom prst="line">
          <a:avLst/>
        </a:prstGeom>
        <a:ln w="190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</xdr:colOff>
      <xdr:row>13</xdr:row>
      <xdr:rowOff>1</xdr:rowOff>
    </xdr:from>
    <xdr:to>
      <xdr:col>17</xdr:col>
      <xdr:colOff>171450</xdr:colOff>
      <xdr:row>20</xdr:row>
      <xdr:rowOff>38101</xdr:rowOff>
    </xdr:to>
    <xdr:cxnSp macro="">
      <xdr:nvCxnSpPr>
        <xdr:cNvPr id="7" name="曲線コネクタ 6"/>
        <xdr:cNvCxnSpPr/>
      </xdr:nvCxnSpPr>
      <xdr:spPr>
        <a:xfrm rot="5400000">
          <a:off x="3109913" y="3281363"/>
          <a:ext cx="1504950" cy="390525"/>
        </a:xfrm>
        <a:prstGeom prst="curved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76199</xdr:colOff>
      <xdr:row>76</xdr:row>
      <xdr:rowOff>11432</xdr:rowOff>
    </xdr:from>
    <xdr:to>
      <xdr:col>7</xdr:col>
      <xdr:colOff>485774</xdr:colOff>
      <xdr:row>77</xdr:row>
      <xdr:rowOff>1</xdr:rowOff>
    </xdr:to>
    <xdr:sp macro="" textlink="">
      <xdr:nvSpPr>
        <xdr:cNvPr id="2" name="右矢印 1"/>
        <xdr:cNvSpPr/>
      </xdr:nvSpPr>
      <xdr:spPr>
        <a:xfrm>
          <a:off x="3667124" y="13232132"/>
          <a:ext cx="409575" cy="16954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238125</xdr:colOff>
      <xdr:row>63</xdr:row>
      <xdr:rowOff>19049</xdr:rowOff>
    </xdr:from>
    <xdr:to>
      <xdr:col>13</xdr:col>
      <xdr:colOff>361950</xdr:colOff>
      <xdr:row>64</xdr:row>
      <xdr:rowOff>161925</xdr:rowOff>
    </xdr:to>
    <xdr:sp macro="" textlink="">
      <xdr:nvSpPr>
        <xdr:cNvPr id="3" name="下矢印 2"/>
        <xdr:cNvSpPr/>
      </xdr:nvSpPr>
      <xdr:spPr>
        <a:xfrm>
          <a:off x="7124700" y="10868024"/>
          <a:ext cx="123825" cy="31432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66675</xdr:colOff>
      <xdr:row>21</xdr:row>
      <xdr:rowOff>38100</xdr:rowOff>
    </xdr:from>
    <xdr:to>
      <xdr:col>12</xdr:col>
      <xdr:colOff>485775</xdr:colOff>
      <xdr:row>21</xdr:row>
      <xdr:rowOff>152400</xdr:rowOff>
    </xdr:to>
    <xdr:sp macro="" textlink="">
      <xdr:nvSpPr>
        <xdr:cNvPr id="4" name="右矢印 3"/>
        <xdr:cNvSpPr/>
      </xdr:nvSpPr>
      <xdr:spPr>
        <a:xfrm>
          <a:off x="6419850" y="3667125"/>
          <a:ext cx="419100" cy="1143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209551</xdr:colOff>
      <xdr:row>18</xdr:row>
      <xdr:rowOff>66675</xdr:rowOff>
    </xdr:from>
    <xdr:to>
      <xdr:col>14</xdr:col>
      <xdr:colOff>323851</xdr:colOff>
      <xdr:row>20</xdr:row>
      <xdr:rowOff>142875</xdr:rowOff>
    </xdr:to>
    <xdr:sp macro="" textlink="">
      <xdr:nvSpPr>
        <xdr:cNvPr id="5" name="右矢印 4"/>
        <xdr:cNvSpPr/>
      </xdr:nvSpPr>
      <xdr:spPr>
        <a:xfrm rot="5400000">
          <a:off x="7477126" y="3333750"/>
          <a:ext cx="419100" cy="1143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190501</xdr:colOff>
      <xdr:row>22</xdr:row>
      <xdr:rowOff>85725</xdr:rowOff>
    </xdr:from>
    <xdr:to>
      <xdr:col>14</xdr:col>
      <xdr:colOff>304801</xdr:colOff>
      <xdr:row>24</xdr:row>
      <xdr:rowOff>161925</xdr:rowOff>
    </xdr:to>
    <xdr:sp macro="" textlink="">
      <xdr:nvSpPr>
        <xdr:cNvPr id="6" name="右矢印 5"/>
        <xdr:cNvSpPr/>
      </xdr:nvSpPr>
      <xdr:spPr>
        <a:xfrm rot="5400000">
          <a:off x="7458076" y="4038600"/>
          <a:ext cx="419100" cy="1143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514351</xdr:colOff>
      <xdr:row>25</xdr:row>
      <xdr:rowOff>66675</xdr:rowOff>
    </xdr:from>
    <xdr:to>
      <xdr:col>6</xdr:col>
      <xdr:colOff>76200</xdr:colOff>
      <xdr:row>26</xdr:row>
      <xdr:rowOff>114300</xdr:rowOff>
    </xdr:to>
    <xdr:sp macro="" textlink="">
      <xdr:nvSpPr>
        <xdr:cNvPr id="7" name="右矢印 6"/>
        <xdr:cNvSpPr/>
      </xdr:nvSpPr>
      <xdr:spPr>
        <a:xfrm rot="5400000">
          <a:off x="2967038" y="4433888"/>
          <a:ext cx="219075" cy="11429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123825</xdr:colOff>
      <xdr:row>27</xdr:row>
      <xdr:rowOff>47624</xdr:rowOff>
    </xdr:from>
    <xdr:to>
      <xdr:col>12</xdr:col>
      <xdr:colOff>457200</xdr:colOff>
      <xdr:row>28</xdr:row>
      <xdr:rowOff>0</xdr:rowOff>
    </xdr:to>
    <xdr:sp macro="" textlink="">
      <xdr:nvSpPr>
        <xdr:cNvPr id="8" name="右矢印 7"/>
        <xdr:cNvSpPr/>
      </xdr:nvSpPr>
      <xdr:spPr>
        <a:xfrm>
          <a:off x="4343400" y="4705349"/>
          <a:ext cx="2466975" cy="12382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190500</xdr:colOff>
      <xdr:row>22</xdr:row>
      <xdr:rowOff>19051</xdr:rowOff>
    </xdr:from>
    <xdr:to>
      <xdr:col>4</xdr:col>
      <xdr:colOff>333374</xdr:colOff>
      <xdr:row>22</xdr:row>
      <xdr:rowOff>152401</xdr:rowOff>
    </xdr:to>
    <xdr:sp macro="" textlink="">
      <xdr:nvSpPr>
        <xdr:cNvPr id="9" name="右矢印 8"/>
        <xdr:cNvSpPr/>
      </xdr:nvSpPr>
      <xdr:spPr>
        <a:xfrm rot="5400000">
          <a:off x="2166937" y="3814764"/>
          <a:ext cx="133350" cy="14287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95250</xdr:colOff>
      <xdr:row>6</xdr:row>
      <xdr:rowOff>28575</xdr:rowOff>
    </xdr:from>
    <xdr:to>
      <xdr:col>9</xdr:col>
      <xdr:colOff>238125</xdr:colOff>
      <xdr:row>6</xdr:row>
      <xdr:rowOff>161925</xdr:rowOff>
    </xdr:to>
    <xdr:sp macro="" textlink="">
      <xdr:nvSpPr>
        <xdr:cNvPr id="12" name="円/楕円 11"/>
        <xdr:cNvSpPr/>
      </xdr:nvSpPr>
      <xdr:spPr>
        <a:xfrm>
          <a:off x="4848225" y="1085850"/>
          <a:ext cx="142875" cy="133350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161925</xdr:colOff>
      <xdr:row>11</xdr:row>
      <xdr:rowOff>28575</xdr:rowOff>
    </xdr:from>
    <xdr:to>
      <xdr:col>4</xdr:col>
      <xdr:colOff>304800</xdr:colOff>
      <xdr:row>11</xdr:row>
      <xdr:rowOff>161925</xdr:rowOff>
    </xdr:to>
    <xdr:sp macro="" textlink="">
      <xdr:nvSpPr>
        <xdr:cNvPr id="13" name="円/楕円 12"/>
        <xdr:cNvSpPr/>
      </xdr:nvSpPr>
      <xdr:spPr>
        <a:xfrm>
          <a:off x="2133600" y="1943100"/>
          <a:ext cx="142875" cy="133350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38100</xdr:colOff>
      <xdr:row>12</xdr:row>
      <xdr:rowOff>28575</xdr:rowOff>
    </xdr:from>
    <xdr:to>
      <xdr:col>8</xdr:col>
      <xdr:colOff>180975</xdr:colOff>
      <xdr:row>12</xdr:row>
      <xdr:rowOff>161925</xdr:rowOff>
    </xdr:to>
    <xdr:sp macro="" textlink="">
      <xdr:nvSpPr>
        <xdr:cNvPr id="14" name="円/楕円 13"/>
        <xdr:cNvSpPr/>
      </xdr:nvSpPr>
      <xdr:spPr>
        <a:xfrm>
          <a:off x="4257675" y="2114550"/>
          <a:ext cx="142875" cy="133350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371475</xdr:colOff>
      <xdr:row>30</xdr:row>
      <xdr:rowOff>28575</xdr:rowOff>
    </xdr:from>
    <xdr:to>
      <xdr:col>3</xdr:col>
      <xdr:colOff>514350</xdr:colOff>
      <xdr:row>30</xdr:row>
      <xdr:rowOff>161925</xdr:rowOff>
    </xdr:to>
    <xdr:sp macro="" textlink="">
      <xdr:nvSpPr>
        <xdr:cNvPr id="15" name="円/楕円 14"/>
        <xdr:cNvSpPr/>
      </xdr:nvSpPr>
      <xdr:spPr>
        <a:xfrm>
          <a:off x="1809750" y="5200650"/>
          <a:ext cx="142875" cy="133350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38100</xdr:colOff>
      <xdr:row>33</xdr:row>
      <xdr:rowOff>19050</xdr:rowOff>
    </xdr:from>
    <xdr:to>
      <xdr:col>4</xdr:col>
      <xdr:colOff>161925</xdr:colOff>
      <xdr:row>33</xdr:row>
      <xdr:rowOff>142875</xdr:rowOff>
    </xdr:to>
    <xdr:sp macro="" textlink="">
      <xdr:nvSpPr>
        <xdr:cNvPr id="20" name="円/楕円 19"/>
        <xdr:cNvSpPr/>
      </xdr:nvSpPr>
      <xdr:spPr>
        <a:xfrm>
          <a:off x="2009775" y="4533900"/>
          <a:ext cx="123825" cy="123825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30</xdr:row>
      <xdr:rowOff>19050</xdr:rowOff>
    </xdr:from>
    <xdr:to>
      <xdr:col>11</xdr:col>
      <xdr:colOff>247650</xdr:colOff>
      <xdr:row>30</xdr:row>
      <xdr:rowOff>142875</xdr:rowOff>
    </xdr:to>
    <xdr:sp macro="" textlink="">
      <xdr:nvSpPr>
        <xdr:cNvPr id="21" name="円/楕円 20"/>
        <xdr:cNvSpPr/>
      </xdr:nvSpPr>
      <xdr:spPr>
        <a:xfrm>
          <a:off x="5943600" y="4019550"/>
          <a:ext cx="123825" cy="123825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31</xdr:row>
      <xdr:rowOff>47625</xdr:rowOff>
    </xdr:from>
    <xdr:to>
      <xdr:col>11</xdr:col>
      <xdr:colOff>247650</xdr:colOff>
      <xdr:row>32</xdr:row>
      <xdr:rowOff>0</xdr:rowOff>
    </xdr:to>
    <xdr:sp macro="" textlink="">
      <xdr:nvSpPr>
        <xdr:cNvPr id="22" name="円/楕円 21"/>
        <xdr:cNvSpPr/>
      </xdr:nvSpPr>
      <xdr:spPr>
        <a:xfrm>
          <a:off x="5943600" y="4219575"/>
          <a:ext cx="123825" cy="123825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342900</xdr:colOff>
      <xdr:row>31</xdr:row>
      <xdr:rowOff>38100</xdr:rowOff>
    </xdr:from>
    <xdr:to>
      <xdr:col>5</xdr:col>
      <xdr:colOff>466725</xdr:colOff>
      <xdr:row>31</xdr:row>
      <xdr:rowOff>161925</xdr:rowOff>
    </xdr:to>
    <xdr:sp macro="" textlink="">
      <xdr:nvSpPr>
        <xdr:cNvPr id="23" name="円/楕円 22"/>
        <xdr:cNvSpPr/>
      </xdr:nvSpPr>
      <xdr:spPr>
        <a:xfrm>
          <a:off x="2847975" y="4210050"/>
          <a:ext cx="123825" cy="123825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47625</xdr:colOff>
      <xdr:row>69</xdr:row>
      <xdr:rowOff>57150</xdr:rowOff>
    </xdr:from>
    <xdr:to>
      <xdr:col>8</xdr:col>
      <xdr:colOff>171450</xdr:colOff>
      <xdr:row>69</xdr:row>
      <xdr:rowOff>180976</xdr:rowOff>
    </xdr:to>
    <xdr:sp macro="" textlink="">
      <xdr:nvSpPr>
        <xdr:cNvPr id="27" name="円/楕円 26"/>
        <xdr:cNvSpPr/>
      </xdr:nvSpPr>
      <xdr:spPr>
        <a:xfrm>
          <a:off x="4267200" y="9925050"/>
          <a:ext cx="123825" cy="123826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38100</xdr:colOff>
      <xdr:row>70</xdr:row>
      <xdr:rowOff>38100</xdr:rowOff>
    </xdr:from>
    <xdr:to>
      <xdr:col>8</xdr:col>
      <xdr:colOff>161925</xdr:colOff>
      <xdr:row>70</xdr:row>
      <xdr:rowOff>161926</xdr:rowOff>
    </xdr:to>
    <xdr:sp macro="" textlink="">
      <xdr:nvSpPr>
        <xdr:cNvPr id="28" name="円/楕円 27"/>
        <xdr:cNvSpPr/>
      </xdr:nvSpPr>
      <xdr:spPr>
        <a:xfrm>
          <a:off x="4257675" y="10191750"/>
          <a:ext cx="123825" cy="123826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142875</xdr:colOff>
      <xdr:row>70</xdr:row>
      <xdr:rowOff>28575</xdr:rowOff>
    </xdr:from>
    <xdr:to>
      <xdr:col>2</xdr:col>
      <xdr:colOff>266700</xdr:colOff>
      <xdr:row>70</xdr:row>
      <xdr:rowOff>152401</xdr:rowOff>
    </xdr:to>
    <xdr:sp macro="" textlink="">
      <xdr:nvSpPr>
        <xdr:cNvPr id="29" name="円/楕円 28"/>
        <xdr:cNvSpPr/>
      </xdr:nvSpPr>
      <xdr:spPr>
        <a:xfrm>
          <a:off x="1047750" y="10182225"/>
          <a:ext cx="123825" cy="123826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76199</xdr:colOff>
      <xdr:row>76</xdr:row>
      <xdr:rowOff>11432</xdr:rowOff>
    </xdr:from>
    <xdr:to>
      <xdr:col>7</xdr:col>
      <xdr:colOff>485774</xdr:colOff>
      <xdr:row>77</xdr:row>
      <xdr:rowOff>1</xdr:rowOff>
    </xdr:to>
    <xdr:sp macro="" textlink="">
      <xdr:nvSpPr>
        <xdr:cNvPr id="31" name="右矢印 30"/>
        <xdr:cNvSpPr/>
      </xdr:nvSpPr>
      <xdr:spPr>
        <a:xfrm>
          <a:off x="3667124" y="11203307"/>
          <a:ext cx="409575" cy="16954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T75"/>
  <sheetViews>
    <sheetView workbookViewId="0">
      <selection activeCell="S2" sqref="S2"/>
    </sheetView>
  </sheetViews>
  <sheetFormatPr defaultRowHeight="13.5" x14ac:dyDescent="0.15"/>
  <cols>
    <col min="1" max="47" width="3" customWidth="1"/>
  </cols>
  <sheetData>
    <row r="1" spans="5:41" ht="16.5" customHeight="1" x14ac:dyDescent="0.15">
      <c r="E1" s="19" t="s">
        <v>107</v>
      </c>
      <c r="I1" s="64" t="s">
        <v>209</v>
      </c>
      <c r="K1" s="66"/>
      <c r="L1" s="64" t="s">
        <v>208</v>
      </c>
      <c r="S1" s="157" t="s">
        <v>210</v>
      </c>
    </row>
    <row r="2" spans="5:41" ht="16.5" customHeight="1" x14ac:dyDescent="0.15"/>
    <row r="3" spans="5:41" ht="16.5" customHeight="1" thickBot="1" x14ac:dyDescent="0.2">
      <c r="K3" s="35"/>
      <c r="L3" s="3"/>
      <c r="N3" s="11"/>
      <c r="O3" s="11"/>
      <c r="P3" s="1"/>
      <c r="Q3" s="1"/>
      <c r="R3" s="1"/>
      <c r="S3" s="1"/>
      <c r="T3" s="11"/>
      <c r="U3" s="11"/>
      <c r="V3" s="1"/>
      <c r="W3" s="1"/>
      <c r="X3" s="11"/>
      <c r="Y3" s="11"/>
      <c r="Z3" s="11"/>
      <c r="AA3" s="11"/>
      <c r="AB3" s="1"/>
      <c r="AC3" s="1"/>
      <c r="AD3" s="11"/>
      <c r="AE3" s="11"/>
      <c r="AF3" s="11"/>
      <c r="AH3" s="35"/>
      <c r="AI3" s="3"/>
      <c r="AJ3" s="5"/>
      <c r="AK3" s="1"/>
      <c r="AL3" s="1"/>
      <c r="AM3" s="1"/>
      <c r="AN3" s="1"/>
      <c r="AO3" s="1"/>
    </row>
    <row r="4" spans="5:41" ht="16.5" customHeight="1" x14ac:dyDescent="0.15">
      <c r="K4" s="35"/>
      <c r="L4" s="3"/>
      <c r="M4" s="9"/>
      <c r="N4" s="158" t="s">
        <v>8</v>
      </c>
      <c r="O4" s="159"/>
      <c r="U4" s="9"/>
      <c r="Y4" s="12"/>
      <c r="AC4" s="8"/>
      <c r="AF4" s="9"/>
      <c r="AH4" s="35"/>
      <c r="AI4" s="3"/>
    </row>
    <row r="5" spans="5:41" ht="16.5" customHeight="1" thickBot="1" x14ac:dyDescent="0.2">
      <c r="K5" s="35"/>
      <c r="L5" s="3"/>
      <c r="M5" s="9"/>
      <c r="N5" s="160"/>
      <c r="O5" s="161"/>
      <c r="U5" s="9"/>
      <c r="V5" s="17"/>
      <c r="W5" s="1"/>
      <c r="X5" s="15" t="s">
        <v>7</v>
      </c>
      <c r="Y5" s="9"/>
      <c r="AA5" s="15" t="s">
        <v>6</v>
      </c>
      <c r="AC5" s="9"/>
      <c r="AE5" s="15" t="s">
        <v>5</v>
      </c>
      <c r="AF5" s="3"/>
      <c r="AH5" s="35"/>
      <c r="AI5" s="3"/>
    </row>
    <row r="6" spans="5:41" ht="16.5" customHeight="1" x14ac:dyDescent="0.15">
      <c r="K6" s="35"/>
      <c r="L6" s="3"/>
      <c r="M6" s="9"/>
      <c r="U6" s="3"/>
      <c r="V6" s="173" t="s">
        <v>8</v>
      </c>
      <c r="W6" s="174"/>
      <c r="Y6" s="9"/>
      <c r="AC6" s="3"/>
      <c r="AF6" s="3"/>
      <c r="AH6" s="35"/>
      <c r="AI6" s="3"/>
    </row>
    <row r="7" spans="5:41" ht="16.5" customHeight="1" thickBot="1" x14ac:dyDescent="0.2">
      <c r="K7" s="35"/>
      <c r="L7" s="3"/>
      <c r="M7" s="9"/>
      <c r="N7" s="179" t="s">
        <v>8</v>
      </c>
      <c r="O7" s="180"/>
      <c r="R7" s="15" t="s">
        <v>9</v>
      </c>
      <c r="U7" s="3"/>
      <c r="V7" s="175"/>
      <c r="W7" s="176"/>
      <c r="Y7" s="9"/>
      <c r="Z7" s="1"/>
      <c r="AA7" s="1"/>
      <c r="AB7" s="11"/>
      <c r="AC7" s="7"/>
      <c r="AD7" s="6"/>
      <c r="AE7" s="11"/>
      <c r="AF7" s="7"/>
      <c r="AH7" s="35"/>
      <c r="AI7" s="3"/>
    </row>
    <row r="8" spans="5:41" ht="16.5" customHeight="1" x14ac:dyDescent="0.15">
      <c r="K8" s="35"/>
      <c r="L8" s="3"/>
      <c r="M8" s="9"/>
      <c r="N8" s="22"/>
      <c r="O8" s="22"/>
      <c r="P8" s="22"/>
      <c r="Q8" s="22"/>
      <c r="R8" s="22"/>
      <c r="S8" s="22"/>
      <c r="T8" s="22"/>
      <c r="U8" s="23"/>
      <c r="V8" s="22"/>
      <c r="W8" s="22"/>
      <c r="X8" s="22"/>
      <c r="Y8" s="22"/>
      <c r="Z8" s="22"/>
      <c r="AA8" s="22"/>
      <c r="AC8" s="3"/>
      <c r="AF8" s="3"/>
      <c r="AH8" s="35"/>
      <c r="AI8" s="3"/>
    </row>
    <row r="9" spans="5:41" ht="16.5" customHeight="1" x14ac:dyDescent="0.15">
      <c r="K9" s="35"/>
      <c r="L9" s="3"/>
      <c r="M9" s="9"/>
      <c r="N9" s="33"/>
      <c r="O9" s="26"/>
      <c r="P9" s="96" t="s">
        <v>84</v>
      </c>
      <c r="Q9" s="28"/>
      <c r="R9" s="22"/>
      <c r="S9" s="22"/>
      <c r="T9" s="22"/>
      <c r="U9" s="23"/>
      <c r="V9" s="22"/>
      <c r="W9" s="22"/>
      <c r="X9" s="22"/>
      <c r="Y9" s="22"/>
      <c r="Z9" s="22"/>
      <c r="AA9" s="22"/>
      <c r="AC9" s="3"/>
      <c r="AF9" s="3"/>
      <c r="AH9" s="35"/>
      <c r="AI9" s="3"/>
    </row>
    <row r="10" spans="5:41" ht="16.5" customHeight="1" x14ac:dyDescent="0.15">
      <c r="K10" s="35"/>
      <c r="L10" s="3"/>
      <c r="M10" s="9"/>
      <c r="N10" s="177" t="s">
        <v>10</v>
      </c>
      <c r="O10" s="178"/>
      <c r="P10" s="22"/>
      <c r="Q10" s="22"/>
      <c r="R10" s="22"/>
      <c r="S10" s="22"/>
      <c r="T10" s="22"/>
      <c r="U10" s="25"/>
      <c r="V10" s="22"/>
      <c r="W10" s="22"/>
      <c r="X10" s="22"/>
      <c r="Y10" s="22"/>
      <c r="Z10" s="22"/>
      <c r="AA10" s="22"/>
      <c r="AC10" s="3"/>
      <c r="AF10" s="3"/>
      <c r="AH10" s="35"/>
      <c r="AI10" s="3"/>
    </row>
    <row r="11" spans="5:41" ht="16.5" customHeight="1" thickBot="1" x14ac:dyDescent="0.2">
      <c r="H11" t="s">
        <v>31</v>
      </c>
      <c r="K11" s="35"/>
      <c r="L11" s="3"/>
      <c r="M11" s="9"/>
      <c r="N11" s="168"/>
      <c r="O11" s="169"/>
      <c r="P11" s="97" t="s">
        <v>85</v>
      </c>
      <c r="Q11" s="26"/>
      <c r="R11" s="26"/>
      <c r="S11" s="26"/>
      <c r="T11" s="26"/>
      <c r="U11" s="27"/>
      <c r="V11" s="22"/>
      <c r="W11" s="22"/>
      <c r="X11" s="22"/>
      <c r="Y11" s="28" t="s">
        <v>2</v>
      </c>
      <c r="Z11" s="22"/>
      <c r="AA11" s="22"/>
      <c r="AC11" s="3"/>
      <c r="AE11" s="15" t="s">
        <v>4</v>
      </c>
      <c r="AF11" s="3"/>
      <c r="AH11" s="35"/>
      <c r="AI11" s="3" t="s">
        <v>30</v>
      </c>
    </row>
    <row r="12" spans="5:41" ht="16.5" customHeight="1" x14ac:dyDescent="0.15">
      <c r="K12" s="35"/>
      <c r="L12" s="3"/>
      <c r="M12" s="3"/>
      <c r="N12" s="22"/>
      <c r="O12" s="22"/>
      <c r="P12" s="22"/>
      <c r="Q12" s="22"/>
      <c r="R12" s="22"/>
      <c r="S12" s="22"/>
      <c r="T12" s="22"/>
      <c r="U12" s="29"/>
      <c r="V12" s="22"/>
      <c r="W12" s="22"/>
      <c r="X12" s="22"/>
      <c r="Y12" s="22"/>
      <c r="Z12" s="22"/>
      <c r="AA12" s="22"/>
      <c r="AC12" s="3"/>
      <c r="AF12" s="9"/>
      <c r="AH12" s="35"/>
      <c r="AI12" s="3"/>
    </row>
    <row r="13" spans="5:41" ht="16.5" customHeight="1" x14ac:dyDescent="0.15">
      <c r="K13" s="35"/>
      <c r="L13" s="3"/>
      <c r="M13" s="3"/>
      <c r="N13" s="22"/>
      <c r="O13" s="22"/>
      <c r="P13" s="22"/>
      <c r="Q13" s="22"/>
      <c r="R13" s="22"/>
      <c r="S13" s="34"/>
      <c r="T13" s="22"/>
      <c r="U13" s="25"/>
      <c r="V13" s="22"/>
      <c r="W13" s="22"/>
      <c r="X13" s="22"/>
      <c r="Y13" s="22"/>
      <c r="Z13" s="22"/>
      <c r="AA13" s="22"/>
      <c r="AC13" s="3"/>
      <c r="AF13" s="9"/>
      <c r="AH13" s="35"/>
      <c r="AI13" s="3"/>
    </row>
    <row r="14" spans="5:41" ht="16.5" customHeight="1" x14ac:dyDescent="0.15">
      <c r="K14" s="35"/>
      <c r="L14" s="3"/>
      <c r="M14" s="3"/>
      <c r="N14" s="22"/>
      <c r="O14" s="22"/>
      <c r="P14" s="22"/>
      <c r="Q14" s="22"/>
      <c r="R14" s="22"/>
      <c r="S14" s="22"/>
      <c r="T14" s="22"/>
      <c r="U14" s="23"/>
      <c r="V14" s="22"/>
      <c r="W14" s="22"/>
      <c r="X14" s="22"/>
      <c r="Y14" s="22"/>
      <c r="Z14" s="22"/>
      <c r="AA14" s="22"/>
      <c r="AC14" s="3"/>
      <c r="AF14" s="9"/>
      <c r="AH14" s="35"/>
      <c r="AI14" s="3"/>
    </row>
    <row r="15" spans="5:41" ht="16.5" customHeight="1" thickBot="1" x14ac:dyDescent="0.2">
      <c r="K15" s="35"/>
      <c r="L15" s="3"/>
      <c r="M15" s="3"/>
      <c r="N15" s="30"/>
      <c r="O15" s="22"/>
      <c r="P15" s="22"/>
      <c r="Q15" s="22"/>
      <c r="R15" s="22"/>
      <c r="S15" s="22"/>
      <c r="T15" s="22"/>
      <c r="U15" s="23"/>
      <c r="V15" s="26"/>
      <c r="W15" s="26"/>
      <c r="X15" s="26"/>
      <c r="Y15" s="26"/>
      <c r="Z15" s="26"/>
      <c r="AA15" s="26"/>
      <c r="AB15" s="1"/>
      <c r="AC15" s="4"/>
      <c r="AD15" s="6"/>
      <c r="AE15" s="11"/>
      <c r="AF15" s="7"/>
      <c r="AH15" s="35"/>
      <c r="AI15" s="3"/>
    </row>
    <row r="16" spans="5:41" ht="16.5" customHeight="1" x14ac:dyDescent="0.15">
      <c r="K16" s="35"/>
      <c r="L16" s="3"/>
      <c r="M16" s="9"/>
      <c r="R16" s="15" t="s">
        <v>9</v>
      </c>
      <c r="U16" s="9"/>
      <c r="AA16" s="8"/>
      <c r="AC16" s="2"/>
      <c r="AF16" s="3"/>
      <c r="AH16" s="35"/>
      <c r="AI16" s="3"/>
    </row>
    <row r="17" spans="3:46" ht="16.5" customHeight="1" thickBot="1" x14ac:dyDescent="0.2">
      <c r="K17" s="35"/>
      <c r="L17" s="3"/>
      <c r="M17" s="9"/>
      <c r="N17" s="162" t="s">
        <v>1</v>
      </c>
      <c r="O17" s="163"/>
      <c r="U17" s="9"/>
      <c r="AA17" s="9"/>
      <c r="AC17" s="3"/>
      <c r="AD17" s="6"/>
      <c r="AE17" s="11"/>
      <c r="AF17" s="7"/>
      <c r="AH17" s="35"/>
      <c r="AI17" s="3"/>
    </row>
    <row r="18" spans="3:46" ht="16.5" customHeight="1" x14ac:dyDescent="0.15">
      <c r="K18" s="35"/>
      <c r="L18" s="3"/>
      <c r="M18" s="9"/>
      <c r="N18" s="162"/>
      <c r="O18" s="163"/>
      <c r="U18" s="3"/>
      <c r="X18" s="15" t="s">
        <v>3</v>
      </c>
      <c r="AA18" s="3"/>
      <c r="AF18" s="9"/>
      <c r="AH18" s="35"/>
      <c r="AI18" s="3"/>
    </row>
    <row r="19" spans="3:46" ht="16.5" customHeight="1" thickBot="1" x14ac:dyDescent="0.2">
      <c r="K19" s="35"/>
      <c r="L19" s="3"/>
      <c r="M19" s="9"/>
      <c r="N19" s="13"/>
      <c r="O19" s="11"/>
      <c r="P19" s="1"/>
      <c r="Q19" s="1"/>
      <c r="R19" s="1"/>
      <c r="S19" s="1"/>
      <c r="T19" s="1"/>
      <c r="U19" s="4"/>
      <c r="V19" s="1"/>
      <c r="W19" s="1"/>
      <c r="X19" s="1"/>
      <c r="Y19" s="1"/>
      <c r="Z19" s="11"/>
      <c r="AA19" s="7"/>
      <c r="AD19" s="15" t="s">
        <v>0</v>
      </c>
      <c r="AF19" s="9"/>
      <c r="AH19" s="35"/>
      <c r="AI19" s="3"/>
    </row>
    <row r="20" spans="3:46" ht="16.5" customHeight="1" x14ac:dyDescent="0.15">
      <c r="K20" s="35"/>
      <c r="L20" s="3"/>
      <c r="AA20" s="9"/>
      <c r="AF20" s="9"/>
      <c r="AH20" s="35"/>
      <c r="AI20" s="3"/>
    </row>
    <row r="21" spans="3:46" ht="16.5" customHeight="1" x14ac:dyDescent="0.15">
      <c r="K21" s="35"/>
      <c r="L21" s="3"/>
      <c r="Q21" s="95" t="s">
        <v>112</v>
      </c>
      <c r="AA21" s="9"/>
      <c r="AD21" s="1"/>
      <c r="AE21" s="1"/>
      <c r="AF21" s="10"/>
      <c r="AH21" s="35"/>
      <c r="AI21" s="3"/>
    </row>
    <row r="22" spans="3:46" ht="16.5" customHeight="1" thickBot="1" x14ac:dyDescent="0.2">
      <c r="K22" s="35"/>
      <c r="L22" s="3"/>
      <c r="Q22" s="95" t="s">
        <v>113</v>
      </c>
      <c r="AA22" s="3"/>
      <c r="AB22" s="6"/>
      <c r="AC22" s="14"/>
      <c r="AH22" s="35"/>
      <c r="AI22" s="3"/>
    </row>
    <row r="23" spans="3:46" ht="16.5" customHeight="1" x14ac:dyDescent="0.15">
      <c r="K23" s="35"/>
      <c r="L23" s="3"/>
      <c r="AG23" s="18"/>
      <c r="AH23" s="36"/>
      <c r="AI23" s="37"/>
      <c r="AN23" s="18"/>
      <c r="AO23" s="18"/>
      <c r="AP23" s="18"/>
      <c r="AQ23" s="18"/>
      <c r="AR23" s="18"/>
    </row>
    <row r="24" spans="3:46" ht="16.5" customHeight="1" x14ac:dyDescent="0.15">
      <c r="E24" s="19" t="s">
        <v>11</v>
      </c>
      <c r="M24" s="1"/>
      <c r="N24" s="1"/>
      <c r="O24" s="1"/>
      <c r="P24" s="1"/>
      <c r="Q24" s="1"/>
      <c r="R24" s="1"/>
      <c r="S24" s="1"/>
      <c r="T24" s="1" t="s">
        <v>32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5"/>
      <c r="AI24" s="38" t="s">
        <v>13</v>
      </c>
      <c r="AJ24" s="36"/>
      <c r="AL24" s="20"/>
      <c r="AM24" s="18"/>
      <c r="AT24" s="18"/>
    </row>
    <row r="25" spans="3:46" ht="16.5" customHeight="1" x14ac:dyDescent="0.15">
      <c r="E25" s="19" t="s">
        <v>109</v>
      </c>
      <c r="M25" s="2"/>
      <c r="AB25" s="40"/>
      <c r="AC25" s="2"/>
      <c r="AD25" s="40"/>
      <c r="AE25" s="41"/>
      <c r="AF25" s="2"/>
      <c r="AI25" s="18"/>
      <c r="AJ25" s="31"/>
      <c r="AK25" s="32"/>
      <c r="AM25" s="20" t="s">
        <v>14</v>
      </c>
      <c r="AT25" s="18"/>
    </row>
    <row r="26" spans="3:46" ht="16.5" customHeight="1" x14ac:dyDescent="0.15">
      <c r="M26" s="3"/>
      <c r="AB26" s="16"/>
      <c r="AC26" s="3"/>
      <c r="AD26" s="16"/>
      <c r="AE26" s="35"/>
      <c r="AF26" s="3"/>
      <c r="AI26" s="18"/>
      <c r="AJ26" s="100" t="s">
        <v>98</v>
      </c>
    </row>
    <row r="27" spans="3:46" ht="16.5" customHeight="1" x14ac:dyDescent="0.15">
      <c r="M27" s="4"/>
      <c r="N27" s="1"/>
      <c r="O27" s="1"/>
      <c r="P27" s="1"/>
      <c r="Q27" s="1"/>
      <c r="R27" s="1"/>
      <c r="S27" s="1"/>
      <c r="T27" s="1"/>
      <c r="U27" s="1"/>
      <c r="V27" s="1"/>
      <c r="AB27" s="5"/>
      <c r="AC27" s="4"/>
      <c r="AD27" s="5"/>
      <c r="AE27" s="1"/>
      <c r="AF27" s="4"/>
      <c r="AG27" s="5"/>
      <c r="AI27" s="18"/>
      <c r="AJ27" s="100" t="s">
        <v>99</v>
      </c>
      <c r="AK27" s="18"/>
      <c r="AM27" s="18"/>
      <c r="AT27" s="18"/>
    </row>
    <row r="28" spans="3:46" ht="16.5" customHeight="1" x14ac:dyDescent="0.15">
      <c r="W28" s="41"/>
      <c r="X28" s="41"/>
      <c r="Y28" s="41"/>
      <c r="Z28" s="41"/>
      <c r="AA28" s="41"/>
      <c r="AB28" s="16"/>
      <c r="AD28" s="35"/>
      <c r="AE28" s="35"/>
      <c r="AF28" s="35"/>
      <c r="AG28" s="3"/>
      <c r="AI28" s="18"/>
      <c r="AJ28" s="18"/>
      <c r="AM28" s="20" t="s">
        <v>15</v>
      </c>
      <c r="AT28" s="18"/>
    </row>
    <row r="29" spans="3:46" ht="16.5" customHeight="1" x14ac:dyDescent="0.15">
      <c r="V29" s="1"/>
      <c r="W29" s="1"/>
      <c r="X29" s="1"/>
      <c r="Y29" s="1"/>
      <c r="Z29" s="1"/>
      <c r="AA29" s="1"/>
      <c r="AB29" s="16"/>
      <c r="AD29" s="35"/>
      <c r="AE29" s="35"/>
      <c r="AF29" s="35"/>
      <c r="AG29" s="3"/>
      <c r="AI29" s="18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18"/>
    </row>
    <row r="30" spans="3:46" ht="16.5" customHeight="1" x14ac:dyDescent="0.15">
      <c r="C30" s="20"/>
      <c r="U30" s="1"/>
      <c r="V30" s="1"/>
      <c r="AA30" s="42"/>
      <c r="AB30" s="16"/>
      <c r="AD30" s="35"/>
      <c r="AE30" s="35"/>
      <c r="AF30" s="35"/>
      <c r="AG30" s="3"/>
      <c r="AI30" s="18"/>
      <c r="AJ30" s="20"/>
      <c r="AL30" s="20"/>
      <c r="AM30" s="20" t="s">
        <v>16</v>
      </c>
      <c r="AN30" s="20"/>
      <c r="AO30" s="20"/>
      <c r="AP30" s="20"/>
      <c r="AQ30" s="20"/>
      <c r="AR30" s="20"/>
      <c r="AS30" s="20"/>
      <c r="AT30" s="18"/>
    </row>
    <row r="31" spans="3:46" ht="16.5" customHeight="1" x14ac:dyDescent="0.15">
      <c r="T31" s="4"/>
      <c r="U31" s="35"/>
      <c r="V31" s="35"/>
      <c r="W31" s="41"/>
      <c r="X31" s="41"/>
      <c r="Y31" s="41"/>
      <c r="Z31" s="41"/>
      <c r="AB31" s="2"/>
      <c r="AD31" s="35"/>
      <c r="AE31" s="35"/>
      <c r="AF31" s="35"/>
      <c r="AG31" s="3"/>
      <c r="AI31" s="18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18"/>
    </row>
    <row r="32" spans="3:46" ht="16.5" customHeight="1" x14ac:dyDescent="0.15">
      <c r="M32" s="40"/>
      <c r="N32" s="41"/>
      <c r="O32" s="41"/>
      <c r="P32" s="41"/>
      <c r="Q32" s="41"/>
      <c r="R32" s="41"/>
      <c r="S32" s="41"/>
      <c r="T32" s="41"/>
      <c r="U32" s="35"/>
      <c r="V32" s="35"/>
      <c r="W32" s="35"/>
      <c r="X32" s="35"/>
      <c r="Y32" s="35"/>
      <c r="Z32" s="35"/>
      <c r="AB32" s="3"/>
      <c r="AC32" s="5"/>
      <c r="AD32" s="1"/>
      <c r="AE32" s="1"/>
      <c r="AF32" s="1"/>
      <c r="AG32" s="4"/>
      <c r="AI32" s="18"/>
      <c r="AJ32" s="20"/>
      <c r="AL32" s="20"/>
      <c r="AM32" s="20" t="s">
        <v>18</v>
      </c>
      <c r="AN32" s="20"/>
      <c r="AO32" s="20"/>
      <c r="AP32" s="20"/>
      <c r="AQ32" s="20"/>
      <c r="AR32" s="20"/>
      <c r="AS32" s="20"/>
      <c r="AT32" s="18"/>
    </row>
    <row r="33" spans="6:46" ht="16.5" customHeight="1" x14ac:dyDescent="0.15">
      <c r="M33" s="16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"/>
      <c r="AI33" s="18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18"/>
    </row>
    <row r="34" spans="6:46" ht="16.5" customHeight="1" x14ac:dyDescent="0.15">
      <c r="M34" s="16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6"/>
      <c r="Y34" s="36"/>
      <c r="Z34" s="36"/>
      <c r="AA34" s="36"/>
      <c r="AB34" s="37"/>
      <c r="AC34" s="18"/>
      <c r="AD34" s="18"/>
      <c r="AE34" s="18"/>
      <c r="AF34" s="18"/>
      <c r="AG34" s="18"/>
      <c r="AH34" s="18"/>
      <c r="AI34" s="18"/>
      <c r="AJ34" s="20"/>
      <c r="AK34" s="20"/>
      <c r="AL34" s="20"/>
      <c r="AM34" s="20" t="s">
        <v>25</v>
      </c>
      <c r="AN34" s="20"/>
      <c r="AO34" s="20"/>
      <c r="AP34" s="20"/>
      <c r="AQ34" s="20"/>
      <c r="AR34" s="20"/>
      <c r="AS34" s="20"/>
      <c r="AT34" s="18"/>
    </row>
    <row r="35" spans="6:46" ht="16.5" customHeight="1" x14ac:dyDescent="0.15">
      <c r="M35" s="5"/>
      <c r="N35" s="1"/>
      <c r="O35" s="1"/>
      <c r="P35" s="1"/>
      <c r="Q35" s="1"/>
      <c r="R35" s="1"/>
      <c r="S35" s="1"/>
      <c r="T35" s="1"/>
      <c r="U35" s="1"/>
      <c r="V35" s="1"/>
      <c r="W35" s="1"/>
      <c r="X35" s="39"/>
      <c r="Y35" s="1"/>
      <c r="Z35" s="1"/>
      <c r="AA35" s="1"/>
      <c r="AB35" s="4"/>
      <c r="AH35" s="18"/>
      <c r="AI35" s="18"/>
      <c r="AK35" s="20"/>
      <c r="AL35" s="20"/>
      <c r="AM35" s="20"/>
      <c r="AN35" s="20"/>
      <c r="AO35" s="20"/>
      <c r="AP35" s="20"/>
      <c r="AQ35" s="20"/>
      <c r="AR35" s="20"/>
      <c r="AS35" s="20"/>
      <c r="AT35" s="18"/>
    </row>
    <row r="36" spans="6:46" ht="16.5" customHeight="1" x14ac:dyDescent="0.15">
      <c r="X36" s="18"/>
      <c r="AH36" s="18"/>
      <c r="AI36" s="18"/>
      <c r="AJ36" s="18"/>
      <c r="AK36" s="18"/>
      <c r="AL36" s="18"/>
      <c r="AM36" s="20" t="s">
        <v>83</v>
      </c>
    </row>
    <row r="37" spans="6:46" ht="16.5" customHeight="1" x14ac:dyDescent="0.15">
      <c r="X37" s="18"/>
      <c r="AH37" s="18"/>
      <c r="AI37" s="18"/>
    </row>
    <row r="38" spans="6:46" ht="16.5" customHeight="1" x14ac:dyDescent="0.15"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</row>
    <row r="39" spans="6:46" ht="16.5" customHeight="1" x14ac:dyDescent="0.15">
      <c r="X39" s="18"/>
      <c r="Y39" s="18"/>
      <c r="Z39" s="18"/>
      <c r="AA39" s="18"/>
      <c r="AB39" s="18"/>
      <c r="AC39" s="18"/>
      <c r="AJ39" s="18"/>
    </row>
    <row r="40" spans="6:46" ht="16.5" customHeight="1" x14ac:dyDescent="0.15">
      <c r="X40" s="18"/>
      <c r="Y40" s="18"/>
      <c r="Z40" s="18"/>
      <c r="AA40" s="18"/>
      <c r="AB40" s="18"/>
      <c r="AC40" s="18"/>
      <c r="AJ40" s="18"/>
    </row>
    <row r="41" spans="6:46" ht="16.5" customHeight="1" x14ac:dyDescent="0.15">
      <c r="F41" s="19"/>
      <c r="J41" s="65"/>
      <c r="X41" s="18"/>
      <c r="Y41" s="18"/>
      <c r="Z41" s="18"/>
      <c r="AA41" s="18"/>
      <c r="AB41" s="18"/>
      <c r="AC41" s="18"/>
      <c r="AJ41" s="18"/>
    </row>
    <row r="42" spans="6:46" ht="16.5" customHeight="1" x14ac:dyDescent="0.15">
      <c r="X42" s="18"/>
      <c r="Y42" s="18"/>
      <c r="Z42" s="18"/>
      <c r="AA42" s="20"/>
      <c r="AB42" s="20"/>
      <c r="AC42" s="18"/>
      <c r="AJ42" s="18"/>
    </row>
    <row r="43" spans="6:46" ht="16.5" customHeight="1" x14ac:dyDescent="0.15">
      <c r="X43" s="18"/>
      <c r="Y43" s="18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18"/>
      <c r="AL43" s="19"/>
      <c r="AN43" s="19"/>
      <c r="AO43" s="18"/>
      <c r="AS43" s="18"/>
    </row>
    <row r="44" spans="6:46" ht="16.5" customHeight="1" x14ac:dyDescent="0.15">
      <c r="X44" s="18"/>
      <c r="Y44" s="18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18"/>
      <c r="AK44" s="19"/>
      <c r="AL44" s="19"/>
      <c r="AM44" s="19"/>
      <c r="AN44" s="19"/>
      <c r="AO44" s="18"/>
      <c r="AQ44" s="18"/>
      <c r="AR44" s="18"/>
      <c r="AS44" s="18"/>
    </row>
    <row r="45" spans="6:46" ht="16.5" customHeight="1" x14ac:dyDescent="0.15">
      <c r="X45" s="18"/>
      <c r="Y45" s="18"/>
      <c r="Z45" s="20"/>
      <c r="AA45" s="20"/>
      <c r="AB45" s="20"/>
      <c r="AC45" s="20"/>
      <c r="AD45" s="20"/>
      <c r="AF45" s="20"/>
      <c r="AG45" s="20"/>
      <c r="AH45" s="20"/>
      <c r="AI45" s="20"/>
      <c r="AJ45" s="18"/>
      <c r="AK45" s="19"/>
      <c r="AL45" s="19"/>
      <c r="AM45" s="19"/>
      <c r="AN45" s="19"/>
      <c r="AO45" s="18"/>
      <c r="AP45" s="19"/>
      <c r="AQ45" s="18"/>
      <c r="AR45" s="18"/>
      <c r="AS45" s="18"/>
    </row>
    <row r="46" spans="6:46" ht="16.5" customHeight="1" x14ac:dyDescent="0.15">
      <c r="X46" s="18"/>
      <c r="Y46" s="18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18"/>
    </row>
    <row r="47" spans="6:46" ht="16.5" customHeight="1" thickBot="1" x14ac:dyDescent="0.2">
      <c r="M47" s="11"/>
      <c r="N47" s="11"/>
      <c r="O47" s="1"/>
      <c r="P47" s="1"/>
      <c r="Q47" s="1"/>
      <c r="R47" s="1"/>
      <c r="S47" s="11"/>
      <c r="T47" s="11"/>
      <c r="U47" s="1"/>
      <c r="V47" s="1"/>
      <c r="W47" s="1"/>
      <c r="X47" s="1"/>
      <c r="Y47" s="44"/>
      <c r="Z47" s="44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18"/>
    </row>
    <row r="48" spans="6:46" ht="16.5" customHeight="1" x14ac:dyDescent="0.15">
      <c r="L48" s="9"/>
      <c r="M48" s="35"/>
      <c r="N48" s="35"/>
      <c r="O48" s="41"/>
      <c r="P48" s="41"/>
      <c r="Q48" s="41"/>
      <c r="R48" s="41"/>
      <c r="S48" s="35"/>
      <c r="T48" s="12"/>
      <c r="U48" s="41"/>
      <c r="V48" s="41"/>
      <c r="W48" s="41"/>
      <c r="X48" s="8"/>
      <c r="Y48" s="36"/>
      <c r="Z48" s="45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18"/>
    </row>
    <row r="49" spans="5:44" ht="16.5" customHeight="1" x14ac:dyDescent="0.15">
      <c r="L49" s="9"/>
      <c r="M49" s="35"/>
      <c r="N49" s="35"/>
      <c r="O49" s="35"/>
      <c r="P49" s="47" t="s">
        <v>9</v>
      </c>
      <c r="Q49" s="35"/>
      <c r="R49" s="35"/>
      <c r="S49" s="35"/>
      <c r="T49" s="9"/>
      <c r="U49" s="35"/>
      <c r="V49" s="47" t="s">
        <v>7</v>
      </c>
      <c r="W49" s="47"/>
      <c r="X49" s="35"/>
      <c r="Y49" s="36"/>
      <c r="Z49" s="46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18"/>
    </row>
    <row r="50" spans="5:44" ht="16.5" customHeight="1" x14ac:dyDescent="0.15">
      <c r="L50" s="9"/>
      <c r="M50" s="35"/>
      <c r="N50" s="35"/>
      <c r="O50" s="35"/>
      <c r="P50" s="35"/>
      <c r="Q50" s="35"/>
      <c r="R50" s="35"/>
      <c r="S50" s="35"/>
      <c r="T50" s="35"/>
      <c r="U50" s="16"/>
      <c r="V50" s="35"/>
      <c r="W50" s="35"/>
      <c r="X50" s="35"/>
      <c r="Y50" s="36"/>
      <c r="Z50" s="46"/>
    </row>
    <row r="51" spans="5:44" ht="16.5" customHeight="1" thickBot="1" x14ac:dyDescent="0.2">
      <c r="L51" s="9"/>
      <c r="M51" s="13"/>
      <c r="N51" s="11"/>
      <c r="O51" s="1"/>
      <c r="P51" s="1"/>
      <c r="Q51" s="1"/>
      <c r="R51" s="1"/>
      <c r="S51" s="11"/>
      <c r="T51" s="7"/>
      <c r="U51" s="16"/>
      <c r="V51" s="35"/>
      <c r="W51" s="35"/>
      <c r="X51" s="35"/>
      <c r="Y51" s="36"/>
      <c r="Z51" s="46"/>
      <c r="AI51" s="20"/>
    </row>
    <row r="52" spans="5:44" ht="16.5" customHeight="1" x14ac:dyDescent="0.15">
      <c r="L52" s="9"/>
      <c r="M52" s="48"/>
      <c r="N52" s="48"/>
      <c r="O52" s="49"/>
      <c r="P52" s="49"/>
      <c r="Q52" s="49"/>
      <c r="R52" s="49"/>
      <c r="S52" s="48"/>
      <c r="T52" s="25"/>
      <c r="U52" s="48"/>
      <c r="V52" s="50" t="s">
        <v>26</v>
      </c>
      <c r="W52" s="93"/>
      <c r="X52" s="48"/>
      <c r="Y52" s="51"/>
      <c r="Z52" s="52"/>
      <c r="AB52" s="43" t="s">
        <v>66</v>
      </c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5:44" ht="16.5" customHeight="1" thickBot="1" x14ac:dyDescent="0.2">
      <c r="L53" s="9"/>
      <c r="M53" s="48"/>
      <c r="N53" s="48"/>
      <c r="O53" s="48"/>
      <c r="P53" s="48"/>
      <c r="Q53" s="48"/>
      <c r="R53" s="48"/>
      <c r="S53" s="48"/>
      <c r="T53" s="25"/>
      <c r="U53" s="26"/>
      <c r="V53" s="26"/>
      <c r="W53" s="26"/>
      <c r="X53" s="61">
        <v>1</v>
      </c>
      <c r="Y53" s="53"/>
      <c r="Z53" s="54"/>
      <c r="AB53" s="101" t="s">
        <v>76</v>
      </c>
      <c r="AF53" s="20"/>
      <c r="AG53" s="20"/>
      <c r="AH53" s="20"/>
      <c r="AI53" s="20"/>
      <c r="AJ53" s="20"/>
      <c r="AL53" s="20" t="s">
        <v>21</v>
      </c>
      <c r="AM53" s="20"/>
      <c r="AN53" s="20"/>
      <c r="AO53" s="20"/>
      <c r="AP53" s="20"/>
      <c r="AQ53" s="20"/>
      <c r="AR53" s="18"/>
    </row>
    <row r="54" spans="5:44" ht="16.5" customHeight="1" x14ac:dyDescent="0.15">
      <c r="L54" s="9"/>
      <c r="M54" s="164" t="s">
        <v>8</v>
      </c>
      <c r="N54" s="165"/>
      <c r="O54" s="48"/>
      <c r="P54" s="48"/>
      <c r="Q54" s="48"/>
      <c r="R54" s="48"/>
      <c r="S54" s="48"/>
      <c r="T54" s="48"/>
      <c r="U54" s="55"/>
      <c r="V54" s="49"/>
      <c r="W54" s="172" t="s">
        <v>110</v>
      </c>
      <c r="X54" s="172"/>
      <c r="Y54" s="170" t="s">
        <v>111</v>
      </c>
      <c r="Z54" s="171"/>
      <c r="AB54" s="101" t="s">
        <v>77</v>
      </c>
      <c r="AD54" s="20"/>
      <c r="AE54" s="20"/>
      <c r="AF54" s="20"/>
      <c r="AG54" s="20"/>
      <c r="AH54" s="20"/>
      <c r="AI54" s="20"/>
      <c r="AJ54" s="20"/>
      <c r="AL54" s="20" t="s">
        <v>22</v>
      </c>
      <c r="AM54" s="20"/>
      <c r="AN54" s="20"/>
      <c r="AO54" s="20"/>
      <c r="AP54" s="20"/>
      <c r="AQ54" s="20"/>
      <c r="AR54" s="18"/>
    </row>
    <row r="55" spans="5:44" ht="16.5" customHeight="1" x14ac:dyDescent="0.15">
      <c r="L55" s="9"/>
      <c r="M55" s="48"/>
      <c r="N55" s="48"/>
      <c r="O55" s="48"/>
      <c r="P55" s="50" t="s">
        <v>9</v>
      </c>
      <c r="Q55" s="48"/>
      <c r="R55" s="48"/>
      <c r="S55" s="48"/>
      <c r="T55" s="60">
        <v>2</v>
      </c>
      <c r="U55" s="57"/>
      <c r="V55" s="48"/>
      <c r="W55" s="48"/>
      <c r="X55" s="48"/>
      <c r="Y55" s="51"/>
      <c r="Z55" s="56"/>
      <c r="AB55" s="101" t="s">
        <v>82</v>
      </c>
      <c r="AG55" s="20"/>
      <c r="AH55" s="20"/>
      <c r="AI55" s="20"/>
      <c r="AJ55" s="20"/>
      <c r="AL55" s="20" t="s">
        <v>23</v>
      </c>
      <c r="AM55" s="20"/>
      <c r="AN55" s="20"/>
      <c r="AO55" s="20"/>
      <c r="AP55" s="20"/>
      <c r="AQ55" s="20"/>
      <c r="AR55" s="18"/>
    </row>
    <row r="56" spans="5:44" ht="16.5" customHeight="1" x14ac:dyDescent="0.15">
      <c r="L56" s="9"/>
      <c r="M56" s="48"/>
      <c r="N56" s="48"/>
      <c r="O56" s="48"/>
      <c r="P56" s="48"/>
      <c r="Q56" s="48"/>
      <c r="R56" s="48"/>
      <c r="S56" s="48"/>
      <c r="T56" s="23"/>
      <c r="U56" s="48"/>
      <c r="V56" s="48"/>
      <c r="W56" s="48"/>
      <c r="X56" s="48"/>
      <c r="Y56" s="51"/>
      <c r="Z56" s="56"/>
      <c r="AG56" s="20"/>
      <c r="AH56" s="20"/>
      <c r="AI56" s="20"/>
      <c r="AJ56" s="20"/>
      <c r="AL56" s="20" t="s">
        <v>24</v>
      </c>
      <c r="AM56" s="21" t="s">
        <v>114</v>
      </c>
      <c r="AN56" s="20"/>
      <c r="AO56" s="20"/>
      <c r="AP56" s="20"/>
      <c r="AQ56" s="20"/>
      <c r="AR56" s="18"/>
    </row>
    <row r="57" spans="5:44" ht="16.5" customHeight="1" thickBot="1" x14ac:dyDescent="0.2">
      <c r="L57" s="9"/>
      <c r="M57" s="24"/>
      <c r="N57" s="63">
        <v>4</v>
      </c>
      <c r="O57" s="48"/>
      <c r="P57" s="48"/>
      <c r="Q57" s="48"/>
      <c r="R57" s="48"/>
      <c r="S57" s="48"/>
      <c r="T57" s="62">
        <v>3</v>
      </c>
      <c r="U57" s="48"/>
      <c r="V57" s="48"/>
      <c r="W57" s="50" t="s">
        <v>27</v>
      </c>
      <c r="X57" s="22"/>
      <c r="Y57" s="51"/>
      <c r="Z57" s="56"/>
      <c r="AA57" s="18"/>
      <c r="AB57" s="18"/>
      <c r="AC57" s="18"/>
      <c r="AD57" s="18"/>
      <c r="AE57" s="18"/>
      <c r="AF57" s="18"/>
      <c r="AG57" s="20"/>
      <c r="AH57" s="20"/>
      <c r="AI57" s="20"/>
      <c r="AJ57" s="20"/>
      <c r="AK57" s="20"/>
      <c r="AN57" s="102" t="s">
        <v>115</v>
      </c>
      <c r="AO57" s="91"/>
      <c r="AP57" s="20"/>
      <c r="AQ57" s="20"/>
      <c r="AR57" s="18"/>
    </row>
    <row r="58" spans="5:44" ht="16.5" customHeight="1" x14ac:dyDescent="0.15">
      <c r="L58" s="9"/>
      <c r="M58" s="166" t="s">
        <v>8</v>
      </c>
      <c r="N58" s="167"/>
      <c r="O58" s="48"/>
      <c r="P58" s="48"/>
      <c r="Q58" s="48"/>
      <c r="R58" s="48"/>
      <c r="S58" s="48"/>
      <c r="T58" s="23"/>
      <c r="U58" s="48"/>
      <c r="V58" s="48"/>
      <c r="W58" s="93"/>
      <c r="X58" s="48"/>
      <c r="Y58" s="51"/>
      <c r="Z58" s="52"/>
      <c r="AA58" s="18"/>
      <c r="AB58" s="18"/>
      <c r="AC58" s="18"/>
      <c r="AD58" s="18"/>
      <c r="AE58" s="18"/>
      <c r="AJ58" s="20"/>
      <c r="AN58" s="91" t="s">
        <v>116</v>
      </c>
      <c r="AP58" s="20"/>
      <c r="AQ58" s="20"/>
      <c r="AR58" s="18"/>
    </row>
    <row r="59" spans="5:44" ht="16.5" customHeight="1" thickBot="1" x14ac:dyDescent="0.2">
      <c r="L59" s="9"/>
      <c r="M59" s="168"/>
      <c r="N59" s="169"/>
      <c r="O59" s="26"/>
      <c r="P59" s="26"/>
      <c r="Q59" s="26"/>
      <c r="R59" s="26"/>
      <c r="S59" s="26"/>
      <c r="T59" s="58"/>
      <c r="U59" s="48"/>
      <c r="V59" s="48"/>
      <c r="W59" s="48"/>
      <c r="X59" s="48"/>
      <c r="Y59" s="51"/>
      <c r="Z59" s="52"/>
      <c r="AA59" s="18"/>
      <c r="AB59" s="95" t="s">
        <v>117</v>
      </c>
      <c r="AC59" s="18"/>
      <c r="AD59" s="18"/>
      <c r="AE59" s="18"/>
      <c r="AF59" s="18"/>
      <c r="AG59" s="94"/>
      <c r="AH59" s="18"/>
      <c r="AI59" s="18"/>
      <c r="AJ59" s="18"/>
      <c r="AK59" s="18"/>
      <c r="AM59" s="18"/>
    </row>
    <row r="60" spans="5:44" ht="16.5" customHeight="1" x14ac:dyDescent="0.15">
      <c r="T60" s="9"/>
      <c r="U60" s="35"/>
      <c r="V60" s="35"/>
      <c r="W60" s="35"/>
      <c r="X60" s="35"/>
      <c r="Y60" s="36"/>
      <c r="Z60" s="46"/>
      <c r="AA60" s="18"/>
      <c r="AB60" s="43" t="s">
        <v>118</v>
      </c>
      <c r="AD60" s="18"/>
      <c r="AE60" s="18"/>
      <c r="AF60" s="18"/>
      <c r="AG60" s="18"/>
      <c r="AH60" s="18"/>
      <c r="AI60" s="18"/>
      <c r="AJ60" s="18"/>
      <c r="AL60" s="43" t="s">
        <v>100</v>
      </c>
      <c r="AM60" s="18"/>
    </row>
    <row r="61" spans="5:44" ht="16.5" customHeight="1" thickBot="1" x14ac:dyDescent="0.2">
      <c r="T61" s="9"/>
      <c r="U61" s="1"/>
      <c r="V61" s="1"/>
      <c r="W61" s="1"/>
      <c r="X61" s="1"/>
      <c r="Y61" s="11"/>
      <c r="Z61" s="14"/>
      <c r="AB61" s="101" t="s">
        <v>103</v>
      </c>
      <c r="AE61" s="18"/>
      <c r="AF61" s="18"/>
      <c r="AG61" s="18"/>
      <c r="AH61" s="18"/>
      <c r="AI61" s="18"/>
      <c r="AJ61" s="18"/>
      <c r="AL61" s="43" t="s">
        <v>101</v>
      </c>
      <c r="AM61" s="18"/>
      <c r="AN61" s="18"/>
    </row>
    <row r="62" spans="5:44" ht="16.5" customHeight="1" x14ac:dyDescent="0.15">
      <c r="E62" s="19" t="s">
        <v>12</v>
      </c>
      <c r="AC62" s="38" t="s">
        <v>13</v>
      </c>
      <c r="AD62" s="36"/>
      <c r="AF62" s="20"/>
      <c r="AG62" s="18"/>
      <c r="AL62" s="43" t="s">
        <v>148</v>
      </c>
    </row>
    <row r="63" spans="5:44" ht="16.5" customHeight="1" x14ac:dyDescent="0.15">
      <c r="AL63" s="43" t="s">
        <v>102</v>
      </c>
    </row>
    <row r="64" spans="5:44" ht="16.5" customHeight="1" x14ac:dyDescent="0.15">
      <c r="AC64" s="18"/>
      <c r="AD64" s="31"/>
      <c r="AE64" s="32"/>
      <c r="AG64" s="20" t="s">
        <v>14</v>
      </c>
    </row>
    <row r="65" spans="29:40" ht="16.5" customHeight="1" x14ac:dyDescent="0.15">
      <c r="AC65" s="18"/>
      <c r="AD65" s="20"/>
      <c r="AE65" s="20"/>
      <c r="AF65" s="20"/>
      <c r="AG65" s="20"/>
      <c r="AH65" s="20"/>
      <c r="AI65" s="20"/>
      <c r="AJ65" s="20"/>
      <c r="AK65" s="20"/>
      <c r="AL65" s="20"/>
    </row>
    <row r="66" spans="29:40" ht="16.5" customHeight="1" x14ac:dyDescent="0.15">
      <c r="AC66" s="18"/>
      <c r="AD66" s="20"/>
      <c r="AF66" s="20"/>
      <c r="AG66" s="20" t="s">
        <v>28</v>
      </c>
      <c r="AH66" s="20"/>
      <c r="AI66" s="20"/>
      <c r="AJ66" s="20"/>
      <c r="AK66" s="20"/>
      <c r="AL66" s="20"/>
      <c r="AM66" s="20"/>
    </row>
    <row r="67" spans="29:40" ht="16.5" customHeight="1" x14ac:dyDescent="0.15">
      <c r="AC67" s="18"/>
      <c r="AD67" s="20"/>
      <c r="AE67" s="20"/>
      <c r="AF67" s="20"/>
      <c r="AG67" s="20"/>
      <c r="AH67" s="20"/>
      <c r="AI67" s="20"/>
      <c r="AJ67" s="20"/>
      <c r="AK67" s="20"/>
      <c r="AL67" s="20"/>
      <c r="AM67" s="20"/>
    </row>
    <row r="68" spans="29:40" ht="16.5" customHeight="1" x14ac:dyDescent="0.15">
      <c r="AC68" s="18"/>
      <c r="AD68" s="20"/>
      <c r="AF68" s="20"/>
      <c r="AG68" s="20" t="s">
        <v>29</v>
      </c>
      <c r="AH68" s="20"/>
      <c r="AI68" s="20"/>
      <c r="AJ68" s="20"/>
      <c r="AK68" s="20"/>
      <c r="AL68" s="20"/>
      <c r="AM68" s="20"/>
    </row>
    <row r="69" spans="29:40" ht="16.5" customHeight="1" x14ac:dyDescent="0.15">
      <c r="AC69" s="18"/>
      <c r="AD69" s="20"/>
      <c r="AE69" s="20"/>
      <c r="AF69" s="20"/>
      <c r="AG69" s="20"/>
      <c r="AH69" s="20"/>
      <c r="AI69" s="20"/>
      <c r="AJ69" s="20"/>
      <c r="AK69" s="20"/>
      <c r="AL69" s="20"/>
      <c r="AM69" s="20"/>
    </row>
    <row r="70" spans="29:40" ht="16.5" customHeight="1" x14ac:dyDescent="0.15">
      <c r="AC70" s="18"/>
      <c r="AD70" s="20"/>
      <c r="AE70" s="20"/>
      <c r="AF70" s="20"/>
      <c r="AG70" s="20" t="s">
        <v>17</v>
      </c>
      <c r="AH70" s="20"/>
      <c r="AI70" s="20"/>
      <c r="AJ70" s="20"/>
      <c r="AK70" s="20"/>
      <c r="AL70" s="20"/>
      <c r="AM70" s="20"/>
      <c r="AN70" s="20"/>
    </row>
    <row r="71" spans="29:40" ht="16.5" customHeight="1" x14ac:dyDescent="0.15">
      <c r="AC71" s="18"/>
      <c r="AD71" s="20"/>
      <c r="AF71" s="20"/>
      <c r="AG71" s="43" t="s">
        <v>19</v>
      </c>
      <c r="AH71" s="20"/>
      <c r="AI71" s="20"/>
      <c r="AJ71" s="20"/>
      <c r="AK71" s="20"/>
      <c r="AL71" s="20"/>
      <c r="AM71" s="20"/>
      <c r="AN71" s="20"/>
    </row>
    <row r="72" spans="29:40" ht="16.5" customHeight="1" x14ac:dyDescent="0.15">
      <c r="AC72" s="18"/>
      <c r="AD72" s="20"/>
      <c r="AF72" s="20"/>
      <c r="AG72" s="20" t="s">
        <v>88</v>
      </c>
      <c r="AH72" s="20"/>
      <c r="AI72" s="20"/>
      <c r="AJ72" s="20"/>
      <c r="AK72" s="20"/>
      <c r="AL72" s="20"/>
      <c r="AM72" s="20"/>
      <c r="AN72" s="20"/>
    </row>
    <row r="73" spans="29:40" ht="16.5" customHeight="1" x14ac:dyDescent="0.15">
      <c r="AC73" s="18"/>
      <c r="AD73" s="20"/>
      <c r="AF73" s="20"/>
      <c r="AG73" s="43" t="s">
        <v>20</v>
      </c>
      <c r="AH73" s="20"/>
    </row>
    <row r="74" spans="29:40" ht="16.5" customHeight="1" x14ac:dyDescent="0.15">
      <c r="AC74" s="18"/>
      <c r="AD74" s="20"/>
      <c r="AF74" s="20"/>
      <c r="AH74" s="20"/>
    </row>
    <row r="75" spans="29:40" ht="16.5" customHeight="1" x14ac:dyDescent="0.15">
      <c r="AD75" s="20"/>
      <c r="AE75" s="20"/>
      <c r="AF75" s="20"/>
      <c r="AG75" s="20"/>
      <c r="AH75" s="20"/>
    </row>
  </sheetData>
  <mergeCells count="9">
    <mergeCell ref="N4:O5"/>
    <mergeCell ref="N17:O18"/>
    <mergeCell ref="M54:N54"/>
    <mergeCell ref="M58:N59"/>
    <mergeCell ref="Y54:Z54"/>
    <mergeCell ref="W54:X54"/>
    <mergeCell ref="V6:W7"/>
    <mergeCell ref="N10:O11"/>
    <mergeCell ref="N7:O7"/>
  </mergeCells>
  <phoneticPr fontId="1"/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4294967293" r:id="rId1"/>
  <rowBreaks count="1" manualBreakCount="1">
    <brk id="38" max="4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81"/>
  <sheetViews>
    <sheetView tabSelected="1" workbookViewId="0">
      <selection activeCell="S11" sqref="S11"/>
    </sheetView>
  </sheetViews>
  <sheetFormatPr defaultRowHeight="13.5" x14ac:dyDescent="0.15"/>
  <cols>
    <col min="1" max="1" width="9" style="18"/>
    <col min="2" max="2" width="2.875" style="18" customWidth="1"/>
    <col min="3" max="5" width="7" style="66" customWidth="1"/>
    <col min="6" max="6" width="7.25" style="66" customWidth="1"/>
    <col min="7" max="7" width="7" style="66" customWidth="1"/>
    <col min="8" max="8" width="8.25" style="66" customWidth="1"/>
    <col min="9" max="17" width="7" style="66" customWidth="1"/>
    <col min="18" max="16384" width="9" style="18"/>
  </cols>
  <sheetData>
    <row r="1" spans="2:17" ht="14.25" x14ac:dyDescent="0.15">
      <c r="C1" s="226" t="s">
        <v>106</v>
      </c>
      <c r="D1" s="226"/>
      <c r="E1" s="226"/>
      <c r="F1" s="226"/>
      <c r="G1" s="226"/>
      <c r="H1" s="226"/>
      <c r="I1" s="64" t="s">
        <v>108</v>
      </c>
      <c r="J1" s="64" t="s">
        <v>208</v>
      </c>
      <c r="M1" s="157" t="s">
        <v>211</v>
      </c>
      <c r="O1"/>
    </row>
    <row r="2" spans="2:17" ht="14.25" x14ac:dyDescent="0.15">
      <c r="C2" s="106" t="s">
        <v>119</v>
      </c>
      <c r="F2" s="127"/>
      <c r="G2" s="127"/>
      <c r="H2" s="127"/>
      <c r="I2" s="127"/>
    </row>
    <row r="3" spans="2:17" ht="14.25" x14ac:dyDescent="0.15">
      <c r="C3" s="127"/>
      <c r="D3" s="67"/>
      <c r="E3" s="68" t="s">
        <v>33</v>
      </c>
      <c r="F3" s="127"/>
      <c r="G3" s="127"/>
      <c r="H3" s="127"/>
      <c r="I3" s="127"/>
      <c r="J3" s="127"/>
    </row>
    <row r="4" spans="2:17" x14ac:dyDescent="0.15">
      <c r="B4" s="20"/>
      <c r="C4" s="20" t="s">
        <v>34</v>
      </c>
      <c r="D4" s="18"/>
      <c r="E4" s="18"/>
      <c r="F4" s="18"/>
      <c r="G4" s="18"/>
      <c r="H4" s="18"/>
      <c r="I4" s="18"/>
      <c r="J4" s="18"/>
      <c r="K4" s="18"/>
      <c r="L4" s="20"/>
      <c r="M4" s="20" t="s">
        <v>149</v>
      </c>
      <c r="N4" s="20"/>
      <c r="Q4" s="18"/>
    </row>
    <row r="5" spans="2:17" x14ac:dyDescent="0.15">
      <c r="C5" s="124" t="s">
        <v>35</v>
      </c>
      <c r="D5" s="76">
        <v>2</v>
      </c>
      <c r="E5" s="69" t="s">
        <v>36</v>
      </c>
      <c r="F5" s="124" t="s">
        <v>37</v>
      </c>
      <c r="G5" s="76" t="s">
        <v>144</v>
      </c>
      <c r="H5" s="70" t="s">
        <v>120</v>
      </c>
      <c r="I5" s="124" t="s">
        <v>38</v>
      </c>
      <c r="J5" s="76" t="s">
        <v>89</v>
      </c>
      <c r="K5" s="71" t="s">
        <v>121</v>
      </c>
      <c r="L5" s="18"/>
      <c r="M5" s="193" t="s">
        <v>124</v>
      </c>
      <c r="N5" s="194"/>
      <c r="O5" s="195"/>
      <c r="P5" s="126">
        <v>4</v>
      </c>
      <c r="Q5" s="18" t="s">
        <v>150</v>
      </c>
    </row>
    <row r="6" spans="2:17" x14ac:dyDescent="0.15">
      <c r="C6" s="123" t="s">
        <v>40</v>
      </c>
      <c r="D6" s="98" t="s">
        <v>142</v>
      </c>
      <c r="E6" s="72" t="s">
        <v>122</v>
      </c>
      <c r="F6" s="123" t="s">
        <v>41</v>
      </c>
      <c r="G6" s="98" t="s">
        <v>87</v>
      </c>
      <c r="H6" s="73" t="s">
        <v>42</v>
      </c>
      <c r="I6" s="123" t="s">
        <v>43</v>
      </c>
      <c r="J6" s="98" t="s">
        <v>146</v>
      </c>
      <c r="K6" s="74" t="s">
        <v>123</v>
      </c>
      <c r="L6" s="18"/>
      <c r="M6" s="108" t="s">
        <v>126</v>
      </c>
    </row>
    <row r="7" spans="2:17" x14ac:dyDescent="0.15">
      <c r="C7" s="123" t="s">
        <v>44</v>
      </c>
      <c r="D7" s="98" t="s">
        <v>143</v>
      </c>
      <c r="E7" s="72" t="s">
        <v>45</v>
      </c>
      <c r="F7" s="123" t="s">
        <v>46</v>
      </c>
      <c r="G7" s="98" t="s">
        <v>145</v>
      </c>
      <c r="H7" s="73" t="s">
        <v>125</v>
      </c>
      <c r="I7" s="124" t="s">
        <v>47</v>
      </c>
      <c r="J7" s="76" t="s">
        <v>48</v>
      </c>
      <c r="K7" s="77" t="s">
        <v>49</v>
      </c>
      <c r="L7" s="78"/>
      <c r="M7" s="108" t="s">
        <v>128</v>
      </c>
    </row>
    <row r="8" spans="2:17" x14ac:dyDescent="0.15">
      <c r="C8" s="18"/>
      <c r="D8" s="18"/>
      <c r="E8" s="18"/>
      <c r="F8" s="18"/>
      <c r="G8" s="18"/>
      <c r="H8" s="18"/>
      <c r="I8" s="18"/>
      <c r="J8" s="108" t="s">
        <v>127</v>
      </c>
      <c r="K8" s="18"/>
      <c r="L8" s="18"/>
      <c r="M8" s="108" t="s">
        <v>207</v>
      </c>
      <c r="N8" s="18"/>
      <c r="O8" s="18"/>
      <c r="P8" s="18"/>
      <c r="Q8" s="18"/>
    </row>
    <row r="9" spans="2:17" ht="13.5" customHeight="1" x14ac:dyDescent="0.15">
      <c r="B9" s="20"/>
      <c r="I9" s="108" t="s">
        <v>151</v>
      </c>
      <c r="O9" s="18"/>
      <c r="P9" s="18"/>
      <c r="Q9" s="18"/>
    </row>
    <row r="10" spans="2:17" ht="13.5" customHeight="1" x14ac:dyDescent="0.15">
      <c r="B10" s="20"/>
      <c r="C10" s="20" t="s">
        <v>50</v>
      </c>
      <c r="D10" s="18"/>
      <c r="E10" s="18"/>
      <c r="F10" s="18"/>
      <c r="G10" s="18"/>
      <c r="H10" s="18"/>
      <c r="I10" s="18"/>
      <c r="J10" s="108"/>
      <c r="N10" s="18"/>
      <c r="O10" s="18"/>
      <c r="P10" s="18"/>
      <c r="Q10" s="18"/>
    </row>
    <row r="11" spans="2:17" ht="13.5" customHeight="1" thickBot="1" x14ac:dyDescent="0.2">
      <c r="B11" s="20"/>
      <c r="C11" s="91" t="s">
        <v>152</v>
      </c>
      <c r="D11" s="18"/>
      <c r="E11" s="18"/>
      <c r="F11" s="18"/>
      <c r="G11" s="18"/>
      <c r="H11" s="18"/>
      <c r="I11" s="91" t="s">
        <v>153</v>
      </c>
    </row>
    <row r="12" spans="2:17" ht="13.5" customHeight="1" x14ac:dyDescent="0.15">
      <c r="B12" s="20"/>
      <c r="C12" s="128" t="s">
        <v>154</v>
      </c>
      <c r="D12" s="128"/>
      <c r="E12" s="128"/>
      <c r="G12" s="128" t="s">
        <v>155</v>
      </c>
      <c r="H12" s="128"/>
      <c r="I12" s="120" t="s">
        <v>53</v>
      </c>
      <c r="J12" s="120" t="s">
        <v>156</v>
      </c>
      <c r="K12" s="205" t="s">
        <v>157</v>
      </c>
      <c r="L12" s="197"/>
      <c r="M12" s="129" t="s">
        <v>52</v>
      </c>
      <c r="N12" s="225" t="s">
        <v>158</v>
      </c>
      <c r="O12" s="181"/>
      <c r="P12" s="181"/>
      <c r="Q12" s="128"/>
    </row>
    <row r="13" spans="2:17" ht="13.5" customHeight="1" x14ac:dyDescent="0.15">
      <c r="B13" s="20"/>
      <c r="C13" s="128" t="s">
        <v>159</v>
      </c>
      <c r="D13" s="128"/>
      <c r="E13" s="128" t="s">
        <v>39</v>
      </c>
      <c r="G13" s="128" t="s">
        <v>160</v>
      </c>
      <c r="H13" s="128"/>
      <c r="I13" s="124" t="s">
        <v>161</v>
      </c>
      <c r="J13" s="124" t="s">
        <v>162</v>
      </c>
      <c r="K13" s="223">
        <v>7</v>
      </c>
      <c r="L13" s="223"/>
      <c r="M13" s="154">
        <f>+K13/2</f>
        <v>3.5</v>
      </c>
      <c r="N13" s="215" t="s">
        <v>163</v>
      </c>
      <c r="O13" s="198"/>
      <c r="P13" s="199"/>
      <c r="Q13" s="128"/>
    </row>
    <row r="14" spans="2:17" ht="13.5" customHeight="1" x14ac:dyDescent="0.15">
      <c r="B14" s="20"/>
      <c r="C14" s="128"/>
      <c r="D14" s="128"/>
      <c r="E14" s="128" t="s">
        <v>164</v>
      </c>
      <c r="G14" s="128" t="s">
        <v>165</v>
      </c>
      <c r="H14" s="128"/>
      <c r="I14" s="205" t="s">
        <v>166</v>
      </c>
      <c r="J14" s="205" t="s">
        <v>167</v>
      </c>
      <c r="K14" s="223"/>
      <c r="L14" s="223"/>
      <c r="M14" s="224">
        <f>+K14/2</f>
        <v>0</v>
      </c>
      <c r="N14" s="199" t="s">
        <v>168</v>
      </c>
      <c r="O14" s="205"/>
      <c r="P14" s="130"/>
      <c r="Q14" s="128" t="s">
        <v>150</v>
      </c>
    </row>
    <row r="15" spans="2:17" ht="13.5" customHeight="1" x14ac:dyDescent="0.15">
      <c r="B15" s="20"/>
      <c r="C15" s="128" t="s">
        <v>169</v>
      </c>
      <c r="D15" s="128"/>
      <c r="E15" s="128" t="s">
        <v>167</v>
      </c>
      <c r="G15" s="128" t="s">
        <v>155</v>
      </c>
      <c r="H15" s="128"/>
      <c r="I15" s="205"/>
      <c r="J15" s="205"/>
      <c r="K15" s="223"/>
      <c r="L15" s="223"/>
      <c r="M15" s="224"/>
      <c r="N15" s="199" t="s">
        <v>170</v>
      </c>
      <c r="O15" s="205"/>
      <c r="P15" s="130"/>
      <c r="Q15" s="128" t="s">
        <v>171</v>
      </c>
    </row>
    <row r="16" spans="2:17" ht="13.5" customHeight="1" thickBot="1" x14ac:dyDescent="0.2">
      <c r="B16" s="20"/>
      <c r="C16" s="128"/>
      <c r="D16" s="128"/>
      <c r="E16" s="128" t="s">
        <v>172</v>
      </c>
      <c r="G16" s="128" t="s">
        <v>155</v>
      </c>
      <c r="H16" s="128"/>
      <c r="I16" s="205"/>
      <c r="J16" s="124" t="s">
        <v>172</v>
      </c>
      <c r="K16" s="223"/>
      <c r="L16" s="223"/>
      <c r="M16" s="155">
        <f>+K16/2</f>
        <v>0</v>
      </c>
      <c r="N16" s="215" t="s">
        <v>206</v>
      </c>
      <c r="O16" s="198"/>
      <c r="P16" s="199"/>
    </row>
    <row r="17" spans="2:17" ht="13.5" customHeight="1" x14ac:dyDescent="0.15">
      <c r="B17" s="20"/>
      <c r="C17" s="43"/>
      <c r="D17" s="128"/>
      <c r="E17" s="128"/>
      <c r="F17" s="128"/>
      <c r="G17" s="128"/>
      <c r="H17" s="108" t="s">
        <v>205</v>
      </c>
      <c r="I17" s="128"/>
      <c r="J17" s="108"/>
      <c r="K17" s="18"/>
      <c r="L17" s="18"/>
      <c r="N17" s="193" t="s">
        <v>47</v>
      </c>
      <c r="O17" s="195"/>
      <c r="P17" s="103" t="str">
        <f>+J7</f>
        <v>重い建物</v>
      </c>
      <c r="Q17" s="128"/>
    </row>
    <row r="18" spans="2:17" ht="13.5" customHeight="1" x14ac:dyDescent="0.15">
      <c r="B18" s="20"/>
      <c r="C18" s="91" t="s">
        <v>173</v>
      </c>
      <c r="D18" s="128"/>
      <c r="E18" s="128"/>
      <c r="F18" s="128"/>
      <c r="G18" s="128"/>
      <c r="H18" s="128"/>
      <c r="I18" s="128"/>
      <c r="J18" s="108"/>
      <c r="K18" s="59"/>
      <c r="L18" s="59"/>
      <c r="N18" s="193" t="s">
        <v>52</v>
      </c>
      <c r="O18" s="195"/>
      <c r="P18" s="120">
        <f>+M13+M14+M16</f>
        <v>3.5</v>
      </c>
      <c r="Q18" s="128"/>
    </row>
    <row r="19" spans="2:17" ht="13.5" customHeight="1" x14ac:dyDescent="0.15">
      <c r="B19" s="20"/>
      <c r="C19" s="205" t="s">
        <v>174</v>
      </c>
      <c r="D19" s="205"/>
      <c r="E19" s="221" t="s">
        <v>39</v>
      </c>
      <c r="F19" s="222"/>
      <c r="G19" s="222"/>
      <c r="H19" s="205" t="s">
        <v>59</v>
      </c>
      <c r="I19" s="205"/>
      <c r="J19" s="205"/>
      <c r="K19" s="205"/>
      <c r="L19" s="205"/>
      <c r="M19" s="59"/>
      <c r="N19" s="59"/>
      <c r="O19" s="128"/>
      <c r="P19" s="128"/>
      <c r="Q19" s="128"/>
    </row>
    <row r="20" spans="2:17" ht="13.5" customHeight="1" x14ac:dyDescent="0.15">
      <c r="B20" s="20"/>
      <c r="C20" s="205"/>
      <c r="D20" s="205"/>
      <c r="E20" s="131"/>
      <c r="F20" s="197" t="s">
        <v>175</v>
      </c>
      <c r="G20" s="199"/>
      <c r="H20" s="122" t="s">
        <v>176</v>
      </c>
      <c r="I20" s="124" t="s">
        <v>177</v>
      </c>
      <c r="J20" s="107" t="s">
        <v>178</v>
      </c>
      <c r="K20" s="205" t="s">
        <v>158</v>
      </c>
      <c r="L20" s="205"/>
      <c r="M20" s="59"/>
    </row>
    <row r="21" spans="2:17" ht="13.5" customHeight="1" thickBot="1" x14ac:dyDescent="0.2">
      <c r="B21" s="20"/>
      <c r="C21" s="203" t="s">
        <v>179</v>
      </c>
      <c r="D21" s="203"/>
      <c r="E21" s="132"/>
      <c r="F21" s="123" t="s">
        <v>180</v>
      </c>
      <c r="G21" s="123" t="s">
        <v>181</v>
      </c>
      <c r="H21" s="133"/>
      <c r="I21" s="134"/>
      <c r="J21" s="135"/>
      <c r="K21" s="107" t="s">
        <v>47</v>
      </c>
      <c r="L21" s="104"/>
      <c r="M21" s="59"/>
      <c r="N21" s="128"/>
      <c r="O21" s="128"/>
      <c r="P21" s="128"/>
      <c r="Q21" s="128"/>
    </row>
    <row r="22" spans="2:17" ht="13.5" customHeight="1" thickBot="1" x14ac:dyDescent="0.2">
      <c r="B22" s="20"/>
      <c r="C22" s="211" t="s">
        <v>52</v>
      </c>
      <c r="D22" s="212"/>
      <c r="E22" s="136"/>
      <c r="F22" s="137"/>
      <c r="G22" s="138"/>
      <c r="H22" s="80" t="s">
        <v>182</v>
      </c>
      <c r="I22" s="213">
        <f>+(H21+I21*J21)/2</f>
        <v>0</v>
      </c>
      <c r="J22" s="214"/>
      <c r="K22" s="215" t="s">
        <v>164</v>
      </c>
      <c r="L22" s="199"/>
      <c r="M22" s="59"/>
      <c r="N22" s="105" t="s">
        <v>183</v>
      </c>
      <c r="P22" s="128"/>
      <c r="Q22" s="43" t="s">
        <v>184</v>
      </c>
    </row>
    <row r="23" spans="2:17" ht="13.5" customHeight="1" x14ac:dyDescent="0.15">
      <c r="B23" s="20"/>
      <c r="D23" s="128"/>
      <c r="E23" s="128"/>
      <c r="F23" s="128"/>
      <c r="G23" s="128"/>
      <c r="H23" s="139" t="s">
        <v>185</v>
      </c>
      <c r="I23" s="128"/>
      <c r="J23" s="128"/>
      <c r="K23" s="128"/>
      <c r="Q23" s="18"/>
    </row>
    <row r="24" spans="2:17" ht="13.5" customHeight="1" x14ac:dyDescent="0.15">
      <c r="B24" s="20"/>
      <c r="C24" s="216" t="s">
        <v>158</v>
      </c>
      <c r="D24" s="217"/>
      <c r="E24" s="107" t="s">
        <v>47</v>
      </c>
      <c r="F24" s="220"/>
      <c r="G24" s="220"/>
      <c r="I24" s="128" t="s">
        <v>51</v>
      </c>
      <c r="J24" s="120" t="s">
        <v>47</v>
      </c>
      <c r="K24" s="104" t="s">
        <v>48</v>
      </c>
      <c r="L24" s="104" t="s">
        <v>49</v>
      </c>
      <c r="N24" s="140"/>
      <c r="O24" s="140"/>
      <c r="P24" s="140"/>
      <c r="Q24" s="18"/>
    </row>
    <row r="25" spans="2:17" ht="13.5" customHeight="1" x14ac:dyDescent="0.15">
      <c r="B25" s="20"/>
      <c r="C25" s="218"/>
      <c r="D25" s="219"/>
      <c r="E25" s="124" t="s">
        <v>53</v>
      </c>
      <c r="F25" s="197" t="s">
        <v>163</v>
      </c>
      <c r="G25" s="199"/>
      <c r="J25" s="124" t="s">
        <v>51</v>
      </c>
      <c r="K25" s="79">
        <v>0.49</v>
      </c>
      <c r="L25" s="79">
        <v>0.32</v>
      </c>
      <c r="Q25" s="18"/>
    </row>
    <row r="26" spans="2:17" ht="13.5" customHeight="1" x14ac:dyDescent="0.15">
      <c r="B26" s="20"/>
      <c r="H26" s="108" t="s">
        <v>186</v>
      </c>
      <c r="Q26" s="18"/>
    </row>
    <row r="27" spans="2:17" ht="13.5" customHeight="1" thickBot="1" x14ac:dyDescent="0.2">
      <c r="B27" s="20"/>
      <c r="C27" s="105" t="s">
        <v>183</v>
      </c>
      <c r="D27" s="18"/>
      <c r="E27" s="18"/>
      <c r="F27" s="141" t="s">
        <v>187</v>
      </c>
      <c r="G27" s="141" t="s">
        <v>188</v>
      </c>
      <c r="H27" s="108" t="s">
        <v>189</v>
      </c>
      <c r="N27" s="91" t="s">
        <v>190</v>
      </c>
      <c r="O27" s="18"/>
      <c r="Q27" s="18"/>
    </row>
    <row r="28" spans="2:17" ht="13.5" customHeight="1" thickBot="1" x14ac:dyDescent="0.2">
      <c r="B28" s="20"/>
      <c r="C28" s="20"/>
      <c r="D28" s="196" t="s">
        <v>104</v>
      </c>
      <c r="E28" s="196"/>
      <c r="F28" s="119" t="s">
        <v>191</v>
      </c>
      <c r="G28" s="142" t="s">
        <v>192</v>
      </c>
      <c r="H28" s="143"/>
      <c r="I28" s="18"/>
      <c r="J28" s="108"/>
      <c r="N28" s="208" t="s">
        <v>104</v>
      </c>
      <c r="O28" s="209"/>
      <c r="P28" s="144">
        <v>4.9000000000000004</v>
      </c>
      <c r="Q28" s="18"/>
    </row>
    <row r="29" spans="2:17" ht="13.5" customHeight="1" thickBot="1" x14ac:dyDescent="0.2">
      <c r="B29" s="20"/>
      <c r="C29" s="20"/>
      <c r="D29" s="196"/>
      <c r="E29" s="196"/>
      <c r="F29" s="145"/>
      <c r="G29" s="146"/>
      <c r="H29" s="147" t="e">
        <f>+(+F29*F22+G29*G22)/+(F22+G22)</f>
        <v>#DIV/0!</v>
      </c>
      <c r="I29" s="18"/>
      <c r="J29" s="108"/>
      <c r="N29" s="140"/>
      <c r="O29" s="140"/>
      <c r="P29" s="140"/>
      <c r="Q29" s="18"/>
    </row>
    <row r="30" spans="2:17" x14ac:dyDescent="0.15">
      <c r="B30" s="66"/>
      <c r="C30" s="91" t="s">
        <v>193</v>
      </c>
      <c r="D30" s="81"/>
      <c r="E30" s="81"/>
      <c r="F30" s="18"/>
      <c r="G30" s="81"/>
      <c r="H30" s="81"/>
      <c r="I30" s="81"/>
      <c r="J30" s="18"/>
      <c r="K30" s="18"/>
      <c r="M30" s="66" t="s">
        <v>194</v>
      </c>
      <c r="O30" s="18"/>
    </row>
    <row r="31" spans="2:17" x14ac:dyDescent="0.15">
      <c r="B31" s="66"/>
      <c r="C31" s="207" t="s">
        <v>195</v>
      </c>
      <c r="D31" s="210"/>
      <c r="E31" s="192" t="s">
        <v>54</v>
      </c>
      <c r="F31" s="192"/>
      <c r="G31" s="192"/>
      <c r="H31" s="192"/>
      <c r="I31" s="117">
        <v>2</v>
      </c>
      <c r="J31" s="117">
        <v>2.5</v>
      </c>
      <c r="K31" s="117">
        <v>3</v>
      </c>
      <c r="L31" s="117">
        <v>3.5</v>
      </c>
      <c r="M31" s="117">
        <v>4</v>
      </c>
      <c r="N31" s="117">
        <v>4.5</v>
      </c>
      <c r="O31" s="117">
        <v>5</v>
      </c>
    </row>
    <row r="32" spans="2:17" x14ac:dyDescent="0.15">
      <c r="B32" s="66"/>
      <c r="C32" s="18"/>
      <c r="E32" s="192" t="s">
        <v>39</v>
      </c>
      <c r="F32" s="192" t="s">
        <v>55</v>
      </c>
      <c r="G32" s="192"/>
      <c r="H32" s="192"/>
      <c r="I32" s="117">
        <v>2.8</v>
      </c>
      <c r="J32" s="117">
        <v>3.5</v>
      </c>
      <c r="K32" s="117">
        <v>4.2</v>
      </c>
      <c r="L32" s="117">
        <v>4.9000000000000004</v>
      </c>
      <c r="M32" s="117">
        <v>5.6</v>
      </c>
      <c r="N32" s="117">
        <v>6.3</v>
      </c>
      <c r="O32" s="117">
        <v>7</v>
      </c>
    </row>
    <row r="33" spans="2:21" x14ac:dyDescent="0.15">
      <c r="B33" s="66"/>
      <c r="C33" s="18"/>
      <c r="E33" s="192"/>
      <c r="F33" s="192" t="s">
        <v>129</v>
      </c>
      <c r="G33" s="192"/>
      <c r="H33" s="124" t="s">
        <v>56</v>
      </c>
      <c r="I33" s="117">
        <v>3.2</v>
      </c>
      <c r="J33" s="117">
        <v>4.0999999999999996</v>
      </c>
      <c r="K33" s="117">
        <v>4.9000000000000004</v>
      </c>
      <c r="L33" s="117">
        <v>5.7</v>
      </c>
      <c r="M33" s="117">
        <v>6.5</v>
      </c>
      <c r="N33" s="117">
        <v>7.3</v>
      </c>
      <c r="O33" s="117">
        <v>8.1</v>
      </c>
    </row>
    <row r="34" spans="2:21" x14ac:dyDescent="0.15">
      <c r="B34" s="66"/>
      <c r="C34" s="18"/>
      <c r="E34" s="192"/>
      <c r="F34" s="192"/>
      <c r="G34" s="192"/>
      <c r="H34" s="124" t="s">
        <v>57</v>
      </c>
      <c r="I34" s="117">
        <v>3.9</v>
      </c>
      <c r="J34" s="117">
        <v>4.9000000000000004</v>
      </c>
      <c r="K34" s="117">
        <v>5.9</v>
      </c>
      <c r="L34" s="117">
        <v>6.9</v>
      </c>
      <c r="M34" s="117">
        <v>7.9</v>
      </c>
      <c r="N34" s="117">
        <v>8.9</v>
      </c>
      <c r="O34" s="117">
        <v>9.9</v>
      </c>
    </row>
    <row r="35" spans="2:21" x14ac:dyDescent="0.15">
      <c r="B35" s="66"/>
      <c r="C35" s="18"/>
      <c r="E35" s="192"/>
      <c r="F35" s="192" t="s">
        <v>130</v>
      </c>
      <c r="G35" s="192"/>
      <c r="H35" s="124" t="s">
        <v>58</v>
      </c>
      <c r="I35" s="117">
        <v>8.9</v>
      </c>
      <c r="J35" s="117">
        <v>11.1</v>
      </c>
      <c r="K35" s="117">
        <v>13.3</v>
      </c>
      <c r="L35" s="117">
        <v>15.5</v>
      </c>
      <c r="M35" s="117">
        <v>17.7</v>
      </c>
      <c r="N35" s="117">
        <v>19.899999999999999</v>
      </c>
      <c r="O35" s="117">
        <v>22.1</v>
      </c>
    </row>
    <row r="36" spans="2:21" x14ac:dyDescent="0.15">
      <c r="B36" s="66"/>
      <c r="C36" s="18"/>
      <c r="E36" s="192"/>
      <c r="F36" s="192"/>
      <c r="G36" s="192"/>
      <c r="H36" s="124" t="s">
        <v>56</v>
      </c>
      <c r="I36" s="117">
        <v>11.6</v>
      </c>
      <c r="J36" s="117">
        <v>14.5</v>
      </c>
      <c r="K36" s="117">
        <v>17.399999999999999</v>
      </c>
      <c r="L36" s="117">
        <v>20.2</v>
      </c>
      <c r="M36" s="117">
        <v>23.1</v>
      </c>
      <c r="N36" s="117">
        <v>26</v>
      </c>
      <c r="O36" s="117">
        <v>28.9</v>
      </c>
    </row>
    <row r="37" spans="2:21" x14ac:dyDescent="0.15">
      <c r="B37" s="66"/>
      <c r="C37" s="18"/>
      <c r="E37" s="192" t="s">
        <v>59</v>
      </c>
      <c r="F37" s="192"/>
      <c r="G37" s="192"/>
      <c r="H37" s="192"/>
      <c r="I37" s="117">
        <v>5.3</v>
      </c>
      <c r="J37" s="117">
        <v>6</v>
      </c>
      <c r="K37" s="117">
        <v>6.7</v>
      </c>
      <c r="L37" s="117">
        <v>7.4</v>
      </c>
      <c r="M37" s="117">
        <v>8.1</v>
      </c>
      <c r="N37" s="117">
        <v>8.8000000000000007</v>
      </c>
      <c r="O37" s="117">
        <v>9.6</v>
      </c>
    </row>
    <row r="38" spans="2:21" x14ac:dyDescent="0.15">
      <c r="B38" s="66"/>
      <c r="E38" s="59"/>
      <c r="F38" s="156" t="s">
        <v>198</v>
      </c>
      <c r="G38" s="59"/>
      <c r="H38" s="59"/>
      <c r="I38" s="125"/>
      <c r="J38" s="125"/>
      <c r="K38" s="125"/>
      <c r="L38" s="125"/>
      <c r="M38" s="125"/>
      <c r="N38" s="125"/>
      <c r="O38" s="148"/>
      <c r="P38" s="18"/>
      <c r="Q38" s="82"/>
      <c r="R38" s="83"/>
      <c r="S38" s="83"/>
      <c r="T38" s="83"/>
      <c r="U38" s="83"/>
    </row>
    <row r="39" spans="2:21" x14ac:dyDescent="0.15">
      <c r="B39" s="66"/>
      <c r="C39" s="206" t="s">
        <v>199</v>
      </c>
      <c r="D39" s="207"/>
      <c r="E39" s="192" t="s">
        <v>54</v>
      </c>
      <c r="F39" s="192"/>
      <c r="G39" s="192"/>
      <c r="H39" s="192"/>
      <c r="I39" s="118">
        <v>2</v>
      </c>
      <c r="J39" s="118">
        <v>2.5</v>
      </c>
      <c r="K39" s="118">
        <v>3</v>
      </c>
      <c r="L39" s="118">
        <v>3.5</v>
      </c>
      <c r="M39" s="118">
        <v>4</v>
      </c>
      <c r="N39" s="118">
        <v>4.5</v>
      </c>
      <c r="O39" s="118">
        <v>5</v>
      </c>
      <c r="Q39" s="18"/>
    </row>
    <row r="40" spans="2:21" x14ac:dyDescent="0.15">
      <c r="B40" s="66"/>
      <c r="C40" s="81"/>
      <c r="D40" s="81"/>
      <c r="E40" s="192" t="s">
        <v>39</v>
      </c>
      <c r="F40" s="192" t="s">
        <v>55</v>
      </c>
      <c r="G40" s="192"/>
      <c r="H40" s="192"/>
      <c r="I40" s="118">
        <v>2.8</v>
      </c>
      <c r="J40" s="118">
        <v>3.5</v>
      </c>
      <c r="K40" s="118">
        <v>4.2</v>
      </c>
      <c r="L40" s="118">
        <v>4.9000000000000004</v>
      </c>
      <c r="M40" s="118">
        <v>5.6</v>
      </c>
      <c r="N40" s="118">
        <v>6.3</v>
      </c>
      <c r="O40" s="118">
        <v>7</v>
      </c>
      <c r="P40" s="18"/>
      <c r="Q40" s="18"/>
    </row>
    <row r="41" spans="2:21" x14ac:dyDescent="0.15">
      <c r="B41" s="66"/>
      <c r="E41" s="192"/>
      <c r="F41" s="192" t="s">
        <v>196</v>
      </c>
      <c r="G41" s="192"/>
      <c r="H41" s="124" t="s">
        <v>56</v>
      </c>
      <c r="I41" s="118">
        <v>2.4</v>
      </c>
      <c r="J41" s="118">
        <v>3</v>
      </c>
      <c r="K41" s="118">
        <v>3.5</v>
      </c>
      <c r="L41" s="118">
        <v>4.0999999999999996</v>
      </c>
      <c r="M41" s="118">
        <v>4.7</v>
      </c>
      <c r="N41" s="118">
        <v>5.3</v>
      </c>
      <c r="O41" s="118">
        <v>5.9</v>
      </c>
      <c r="P41" s="18"/>
      <c r="Q41" s="18"/>
    </row>
    <row r="42" spans="2:21" x14ac:dyDescent="0.15">
      <c r="B42" s="66"/>
      <c r="E42" s="192"/>
      <c r="F42" s="192"/>
      <c r="G42" s="192"/>
      <c r="H42" s="124" t="s">
        <v>57</v>
      </c>
      <c r="I42" s="118">
        <v>3.1</v>
      </c>
      <c r="J42" s="118">
        <v>3.8</v>
      </c>
      <c r="K42" s="118">
        <v>4.5999999999999996</v>
      </c>
      <c r="L42" s="118">
        <v>5.4</v>
      </c>
      <c r="M42" s="118">
        <v>6.1</v>
      </c>
      <c r="N42" s="118">
        <v>6.9</v>
      </c>
      <c r="O42" s="118">
        <v>7.7</v>
      </c>
      <c r="P42" s="18"/>
      <c r="Q42" s="18"/>
    </row>
    <row r="43" spans="2:21" x14ac:dyDescent="0.15">
      <c r="B43" s="66"/>
      <c r="E43" s="192"/>
      <c r="F43" s="192" t="s">
        <v>197</v>
      </c>
      <c r="G43" s="192"/>
      <c r="H43" s="124" t="s">
        <v>58</v>
      </c>
      <c r="I43" s="118">
        <v>5.7</v>
      </c>
      <c r="J43" s="118">
        <v>7.1</v>
      </c>
      <c r="K43" s="118">
        <v>8.5</v>
      </c>
      <c r="L43" s="118">
        <v>9.9</v>
      </c>
      <c r="M43" s="118">
        <v>11.4</v>
      </c>
      <c r="N43" s="118">
        <v>12.8</v>
      </c>
      <c r="O43" s="118">
        <v>14.2</v>
      </c>
      <c r="P43" s="18"/>
      <c r="Q43" s="18"/>
    </row>
    <row r="44" spans="2:21" x14ac:dyDescent="0.15">
      <c r="B44" s="66"/>
      <c r="E44" s="192"/>
      <c r="F44" s="192"/>
      <c r="G44" s="192"/>
      <c r="H44" s="124" t="s">
        <v>56</v>
      </c>
      <c r="I44" s="118">
        <v>8</v>
      </c>
      <c r="J44" s="118">
        <v>10</v>
      </c>
      <c r="K44" s="118">
        <v>11.9</v>
      </c>
      <c r="L44" s="118">
        <v>13.9</v>
      </c>
      <c r="M44" s="118">
        <v>15.9</v>
      </c>
      <c r="N44" s="118">
        <v>17.899999999999999</v>
      </c>
      <c r="O44" s="118">
        <v>19.899999999999999</v>
      </c>
      <c r="P44" s="18"/>
      <c r="Q44" s="18"/>
    </row>
    <row r="45" spans="2:21" x14ac:dyDescent="0.15">
      <c r="B45" s="66"/>
      <c r="E45" s="192" t="s">
        <v>59</v>
      </c>
      <c r="F45" s="192"/>
      <c r="G45" s="192"/>
      <c r="H45" s="192"/>
      <c r="I45" s="118">
        <v>4.0999999999999996</v>
      </c>
      <c r="J45" s="118">
        <v>4.8</v>
      </c>
      <c r="K45" s="118">
        <v>5.5</v>
      </c>
      <c r="L45" s="118">
        <v>6.2</v>
      </c>
      <c r="M45" s="118">
        <v>6.9</v>
      </c>
      <c r="N45" s="118">
        <v>7.6</v>
      </c>
      <c r="O45" s="118">
        <v>8.3000000000000007</v>
      </c>
      <c r="P45" s="18"/>
      <c r="Q45" s="18"/>
    </row>
    <row r="46" spans="2:21" x14ac:dyDescent="0.15">
      <c r="B46" s="66"/>
      <c r="E46" s="149"/>
      <c r="F46" s="156" t="s">
        <v>198</v>
      </c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</row>
    <row r="47" spans="2:21" x14ac:dyDescent="0.15">
      <c r="B47" s="66"/>
      <c r="C47" s="128" t="s">
        <v>200</v>
      </c>
      <c r="D47" s="59"/>
      <c r="F47" s="150"/>
      <c r="G47" s="193" t="s">
        <v>201</v>
      </c>
      <c r="H47" s="194"/>
      <c r="I47" s="194"/>
      <c r="J47" s="194"/>
      <c r="K47" s="194"/>
      <c r="L47" s="194"/>
      <c r="M47" s="194"/>
      <c r="N47" s="194"/>
      <c r="O47" s="195"/>
    </row>
    <row r="48" spans="2:21" x14ac:dyDescent="0.15">
      <c r="B48" s="66"/>
      <c r="C48" s="18"/>
      <c r="F48" s="151"/>
      <c r="G48" s="118">
        <v>1</v>
      </c>
      <c r="H48" s="118">
        <v>1.5</v>
      </c>
      <c r="I48" s="118">
        <v>2</v>
      </c>
      <c r="J48" s="118">
        <v>2.5</v>
      </c>
      <c r="K48" s="118">
        <v>3</v>
      </c>
      <c r="L48" s="118">
        <v>3.5</v>
      </c>
      <c r="M48" s="118">
        <v>4</v>
      </c>
      <c r="N48" s="118">
        <v>4.5</v>
      </c>
      <c r="O48" s="118">
        <v>5</v>
      </c>
    </row>
    <row r="49" spans="2:22" x14ac:dyDescent="0.15">
      <c r="B49" s="66"/>
      <c r="C49" s="18"/>
      <c r="F49" s="152" t="s">
        <v>48</v>
      </c>
      <c r="G49" s="118">
        <v>1.3</v>
      </c>
      <c r="H49" s="118">
        <v>2</v>
      </c>
      <c r="I49" s="118">
        <v>2.6</v>
      </c>
      <c r="J49" s="118">
        <v>3.3</v>
      </c>
      <c r="K49" s="118">
        <v>3.9</v>
      </c>
      <c r="L49" s="118">
        <v>4.5999999999999996</v>
      </c>
      <c r="M49" s="118">
        <v>5.2</v>
      </c>
      <c r="N49" s="118">
        <v>5.9</v>
      </c>
      <c r="O49" s="118">
        <v>6.6</v>
      </c>
    </row>
    <row r="50" spans="2:22" x14ac:dyDescent="0.15">
      <c r="B50" s="66"/>
      <c r="C50" s="18"/>
      <c r="F50" s="121" t="s">
        <v>49</v>
      </c>
      <c r="G50" s="118">
        <v>0.9</v>
      </c>
      <c r="H50" s="118">
        <v>1.3</v>
      </c>
      <c r="I50" s="118">
        <v>1.8</v>
      </c>
      <c r="J50" s="118">
        <v>2.2000000000000002</v>
      </c>
      <c r="K50" s="118">
        <v>2.7</v>
      </c>
      <c r="L50" s="118">
        <v>3.1</v>
      </c>
      <c r="M50" s="118">
        <v>3.5</v>
      </c>
      <c r="N50" s="118">
        <v>4</v>
      </c>
      <c r="O50" s="118">
        <v>4.4000000000000004</v>
      </c>
    </row>
    <row r="51" spans="2:22" x14ac:dyDescent="0.15">
      <c r="B51" s="66"/>
      <c r="O51" s="18"/>
      <c r="P51" s="18"/>
      <c r="Q51" s="18"/>
    </row>
    <row r="52" spans="2:22" x14ac:dyDescent="0.15">
      <c r="B52" s="20"/>
      <c r="C52" s="20" t="s">
        <v>60</v>
      </c>
      <c r="P52" s="18"/>
      <c r="Q52" s="18"/>
    </row>
    <row r="53" spans="2:22" x14ac:dyDescent="0.15">
      <c r="C53" s="92" t="s">
        <v>61</v>
      </c>
      <c r="O53" s="125" t="s">
        <v>202</v>
      </c>
      <c r="P53" s="125"/>
      <c r="Q53" s="18"/>
    </row>
    <row r="54" spans="2:22" ht="13.5" customHeight="1" x14ac:dyDescent="0.15">
      <c r="C54" s="196" t="s">
        <v>62</v>
      </c>
      <c r="D54" s="197" t="s">
        <v>63</v>
      </c>
      <c r="E54" s="198"/>
      <c r="F54" s="198"/>
      <c r="G54" s="198"/>
      <c r="H54" s="199"/>
      <c r="I54" s="197" t="s">
        <v>95</v>
      </c>
      <c r="J54" s="199"/>
      <c r="K54" s="197" t="s">
        <v>96</v>
      </c>
      <c r="L54" s="198"/>
      <c r="M54" s="198"/>
      <c r="N54" s="199"/>
      <c r="O54" s="200" t="s">
        <v>64</v>
      </c>
      <c r="Q54" s="18"/>
    </row>
    <row r="55" spans="2:22" ht="13.5" customHeight="1" x14ac:dyDescent="0.15">
      <c r="C55" s="196"/>
      <c r="D55" s="197" t="s">
        <v>65</v>
      </c>
      <c r="E55" s="198"/>
      <c r="F55" s="198"/>
      <c r="G55" s="198"/>
      <c r="H55" s="201" t="s">
        <v>66</v>
      </c>
      <c r="I55" s="201" t="s">
        <v>131</v>
      </c>
      <c r="J55" s="203" t="s">
        <v>67</v>
      </c>
      <c r="K55" s="200" t="s">
        <v>132</v>
      </c>
      <c r="L55" s="205" t="s">
        <v>133</v>
      </c>
      <c r="M55" s="200" t="s">
        <v>68</v>
      </c>
      <c r="N55" s="200" t="s">
        <v>69</v>
      </c>
      <c r="O55" s="200"/>
      <c r="Q55" s="18"/>
    </row>
    <row r="56" spans="2:22" x14ac:dyDescent="0.15">
      <c r="C56" s="196"/>
      <c r="D56" s="124" t="s">
        <v>134</v>
      </c>
      <c r="E56" s="124" t="s">
        <v>135</v>
      </c>
      <c r="F56" s="124" t="s">
        <v>136</v>
      </c>
      <c r="G56" s="124" t="s">
        <v>137</v>
      </c>
      <c r="H56" s="202"/>
      <c r="I56" s="202"/>
      <c r="J56" s="204"/>
      <c r="K56" s="200"/>
      <c r="L56" s="205"/>
      <c r="M56" s="200"/>
      <c r="N56" s="200"/>
      <c r="O56" s="200"/>
      <c r="Q56" s="18"/>
    </row>
    <row r="57" spans="2:22" x14ac:dyDescent="0.15">
      <c r="C57" s="84">
        <v>1</v>
      </c>
      <c r="D57" s="126"/>
      <c r="E57" s="126"/>
      <c r="F57" s="126">
        <v>1</v>
      </c>
      <c r="G57" s="126">
        <v>1</v>
      </c>
      <c r="H57" s="119">
        <f>+(+D57+E57+F57+G57)/2</f>
        <v>1</v>
      </c>
      <c r="I57" s="126">
        <v>5</v>
      </c>
      <c r="J57" s="119">
        <f>+I57/2</f>
        <v>2.5</v>
      </c>
      <c r="K57" s="126"/>
      <c r="L57" s="126"/>
      <c r="M57" s="126"/>
      <c r="N57" s="119">
        <f t="shared" ref="N57:N62" si="0">+(K57+L57)/2*M57</f>
        <v>0</v>
      </c>
      <c r="O57" s="119">
        <f>+H57*J57+N57</f>
        <v>2.5</v>
      </c>
      <c r="R57" s="66"/>
      <c r="S57" s="66"/>
      <c r="T57" s="66"/>
      <c r="U57" s="66"/>
      <c r="V57" s="66"/>
    </row>
    <row r="58" spans="2:22" x14ac:dyDescent="0.15">
      <c r="C58" s="84">
        <v>2</v>
      </c>
      <c r="D58" s="126"/>
      <c r="E58" s="126"/>
      <c r="F58" s="126">
        <v>1</v>
      </c>
      <c r="G58" s="126">
        <v>1</v>
      </c>
      <c r="H58" s="119">
        <f t="shared" ref="H58:H62" si="1">+(+D58+E58+F58+G58)/2</f>
        <v>1</v>
      </c>
      <c r="I58" s="126">
        <v>3</v>
      </c>
      <c r="J58" s="119">
        <f t="shared" ref="J58:J62" si="2">+I58/2</f>
        <v>1.5</v>
      </c>
      <c r="K58" s="126"/>
      <c r="L58" s="126"/>
      <c r="M58" s="126"/>
      <c r="N58" s="119">
        <f t="shared" si="0"/>
        <v>0</v>
      </c>
      <c r="O58" s="119">
        <f t="shared" ref="O58:O62" si="3">+H58*J58+N58</f>
        <v>1.5</v>
      </c>
    </row>
    <row r="59" spans="2:22" x14ac:dyDescent="0.15">
      <c r="C59" s="84">
        <v>3</v>
      </c>
      <c r="D59" s="126"/>
      <c r="E59" s="126"/>
      <c r="F59" s="126">
        <v>1</v>
      </c>
      <c r="G59" s="126">
        <v>1</v>
      </c>
      <c r="H59" s="119">
        <f t="shared" si="1"/>
        <v>1</v>
      </c>
      <c r="I59" s="126">
        <v>2</v>
      </c>
      <c r="J59" s="119">
        <f t="shared" si="2"/>
        <v>1</v>
      </c>
      <c r="K59" s="126"/>
      <c r="L59" s="126"/>
      <c r="M59" s="126"/>
      <c r="N59" s="119">
        <f t="shared" si="0"/>
        <v>0</v>
      </c>
      <c r="O59" s="119">
        <f t="shared" si="3"/>
        <v>1</v>
      </c>
    </row>
    <row r="60" spans="2:22" x14ac:dyDescent="0.15">
      <c r="C60" s="84">
        <v>4</v>
      </c>
      <c r="D60" s="126"/>
      <c r="E60" s="126"/>
      <c r="F60" s="126">
        <v>1</v>
      </c>
      <c r="G60" s="126">
        <v>1</v>
      </c>
      <c r="H60" s="119">
        <f t="shared" si="1"/>
        <v>1</v>
      </c>
      <c r="I60" s="126">
        <v>4</v>
      </c>
      <c r="J60" s="119">
        <f t="shared" si="2"/>
        <v>2</v>
      </c>
      <c r="K60" s="126"/>
      <c r="L60" s="126"/>
      <c r="M60" s="126"/>
      <c r="N60" s="119">
        <f t="shared" si="0"/>
        <v>0</v>
      </c>
      <c r="O60" s="119">
        <f t="shared" si="3"/>
        <v>2</v>
      </c>
    </row>
    <row r="61" spans="2:22" x14ac:dyDescent="0.15">
      <c r="C61" s="84">
        <v>5</v>
      </c>
      <c r="D61" s="126"/>
      <c r="E61" s="126"/>
      <c r="F61" s="126"/>
      <c r="G61" s="126"/>
      <c r="H61" s="119">
        <f t="shared" si="1"/>
        <v>0</v>
      </c>
      <c r="I61" s="126"/>
      <c r="J61" s="119">
        <f t="shared" si="2"/>
        <v>0</v>
      </c>
      <c r="K61" s="126"/>
      <c r="L61" s="126"/>
      <c r="M61" s="126"/>
      <c r="N61" s="119">
        <f t="shared" si="0"/>
        <v>0</v>
      </c>
      <c r="O61" s="119">
        <f t="shared" si="3"/>
        <v>0</v>
      </c>
    </row>
    <row r="62" spans="2:22" ht="14.25" thickBot="1" x14ac:dyDescent="0.2">
      <c r="C62" s="84">
        <v>6</v>
      </c>
      <c r="D62" s="126"/>
      <c r="E62" s="126"/>
      <c r="F62" s="126"/>
      <c r="G62" s="126"/>
      <c r="H62" s="119">
        <f t="shared" si="1"/>
        <v>0</v>
      </c>
      <c r="I62" s="126"/>
      <c r="J62" s="119">
        <f t="shared" si="2"/>
        <v>0</v>
      </c>
      <c r="K62" s="126"/>
      <c r="L62" s="90"/>
      <c r="M62" s="90"/>
      <c r="N62" s="112">
        <f t="shared" si="0"/>
        <v>0</v>
      </c>
      <c r="O62" s="112">
        <f t="shared" si="3"/>
        <v>0</v>
      </c>
    </row>
    <row r="63" spans="2:22" ht="14.25" thickBot="1" x14ac:dyDescent="0.2">
      <c r="C63" s="119"/>
      <c r="D63" s="75"/>
      <c r="E63" s="75"/>
      <c r="F63" s="75"/>
      <c r="G63" s="75"/>
      <c r="H63" s="75"/>
      <c r="I63" s="75"/>
      <c r="J63" s="75"/>
      <c r="K63" s="99"/>
      <c r="L63" s="182" t="s">
        <v>97</v>
      </c>
      <c r="M63" s="191"/>
      <c r="N63" s="183"/>
      <c r="O63" s="113">
        <f>SUM(O57:O62)</f>
        <v>7</v>
      </c>
    </row>
    <row r="64" spans="2:22" x14ac:dyDescent="0.15">
      <c r="C64" s="36"/>
      <c r="D64" s="85"/>
      <c r="E64" s="108" t="s">
        <v>203</v>
      </c>
      <c r="F64" s="85"/>
      <c r="G64" s="85"/>
      <c r="H64" s="85"/>
      <c r="I64" s="85"/>
      <c r="J64" s="85"/>
      <c r="K64" s="85"/>
      <c r="L64" s="85"/>
      <c r="M64" s="85"/>
      <c r="O64" s="184" t="s">
        <v>91</v>
      </c>
      <c r="P64" s="184"/>
      <c r="Q64" s="184"/>
    </row>
    <row r="65" spans="2:17" x14ac:dyDescent="0.15">
      <c r="C65" s="91" t="s">
        <v>70</v>
      </c>
      <c r="F65" s="115" t="s">
        <v>75</v>
      </c>
      <c r="G65" s="116" t="s">
        <v>86</v>
      </c>
      <c r="O65" s="184"/>
      <c r="P65" s="184"/>
      <c r="Q65" s="184"/>
    </row>
    <row r="66" spans="2:17" ht="14.25" thickBot="1" x14ac:dyDescent="0.2">
      <c r="C66" s="181" t="s">
        <v>47</v>
      </c>
      <c r="D66" s="181"/>
      <c r="E66" s="103" t="s">
        <v>48</v>
      </c>
      <c r="F66" s="104" t="s">
        <v>49</v>
      </c>
      <c r="G66" s="59" t="s">
        <v>78</v>
      </c>
      <c r="N66" s="92" t="s">
        <v>90</v>
      </c>
    </row>
    <row r="67" spans="2:17" ht="14.25" thickBot="1" x14ac:dyDescent="0.2">
      <c r="C67" s="181" t="s">
        <v>68</v>
      </c>
      <c r="D67" s="181"/>
      <c r="E67" s="119">
        <v>1.28</v>
      </c>
      <c r="F67" s="86">
        <v>0.9</v>
      </c>
      <c r="N67" s="185" t="s">
        <v>71</v>
      </c>
      <c r="O67" s="186"/>
      <c r="P67" s="153">
        <v>6.1</v>
      </c>
    </row>
    <row r="69" spans="2:17" x14ac:dyDescent="0.15">
      <c r="C69" s="91" t="s">
        <v>92</v>
      </c>
      <c r="E69" s="18"/>
      <c r="F69" s="18"/>
      <c r="G69" s="18"/>
      <c r="H69" s="18"/>
      <c r="I69" s="18"/>
      <c r="J69" s="18"/>
      <c r="K69" s="18"/>
      <c r="L69" s="18"/>
      <c r="M69" s="18"/>
      <c r="N69" s="18" t="s">
        <v>204</v>
      </c>
      <c r="O69" s="18"/>
      <c r="P69" s="18"/>
      <c r="Q69" s="18"/>
    </row>
    <row r="70" spans="2:17" ht="22.5" x14ac:dyDescent="0.15">
      <c r="C70" s="87" t="s">
        <v>138</v>
      </c>
      <c r="D70" s="88">
        <v>2</v>
      </c>
      <c r="E70" s="88">
        <v>3</v>
      </c>
      <c r="F70" s="88">
        <v>4</v>
      </c>
      <c r="G70" s="88">
        <v>5</v>
      </c>
      <c r="H70" s="88">
        <v>6</v>
      </c>
      <c r="I70" s="88">
        <v>7</v>
      </c>
      <c r="J70" s="88">
        <v>8</v>
      </c>
      <c r="K70" s="88">
        <v>9</v>
      </c>
      <c r="L70" s="88">
        <v>10</v>
      </c>
      <c r="M70" s="88">
        <v>11</v>
      </c>
      <c r="N70" s="88">
        <v>12</v>
      </c>
      <c r="O70" s="88">
        <v>13</v>
      </c>
      <c r="P70" s="88">
        <v>14</v>
      </c>
      <c r="Q70" s="88">
        <v>15</v>
      </c>
    </row>
    <row r="71" spans="2:17" x14ac:dyDescent="0.15">
      <c r="C71" s="121" t="s">
        <v>48</v>
      </c>
      <c r="D71" s="89">
        <v>1.7</v>
      </c>
      <c r="E71" s="89">
        <v>2.6</v>
      </c>
      <c r="F71" s="89">
        <v>3.5</v>
      </c>
      <c r="G71" s="89">
        <v>4.4000000000000004</v>
      </c>
      <c r="H71" s="89">
        <v>5.2</v>
      </c>
      <c r="I71" s="89">
        <v>6.1</v>
      </c>
      <c r="J71" s="89">
        <v>7</v>
      </c>
      <c r="K71" s="89">
        <v>7.8</v>
      </c>
      <c r="L71" s="89">
        <v>8.6999999999999993</v>
      </c>
      <c r="M71" s="89">
        <v>9.6</v>
      </c>
      <c r="N71" s="89">
        <v>10.4</v>
      </c>
      <c r="O71" s="89">
        <v>11.3</v>
      </c>
      <c r="P71" s="89">
        <v>12.2</v>
      </c>
      <c r="Q71" s="89">
        <v>13.1</v>
      </c>
    </row>
    <row r="72" spans="2:17" x14ac:dyDescent="0.15">
      <c r="C72" s="121" t="s">
        <v>49</v>
      </c>
      <c r="D72" s="89">
        <v>1.3</v>
      </c>
      <c r="E72" s="89">
        <v>1.9</v>
      </c>
      <c r="F72" s="89">
        <v>2.6</v>
      </c>
      <c r="G72" s="89">
        <v>3.2</v>
      </c>
      <c r="H72" s="89">
        <v>3.9</v>
      </c>
      <c r="I72" s="89">
        <v>4.5</v>
      </c>
      <c r="J72" s="89">
        <v>5.2</v>
      </c>
      <c r="K72" s="89">
        <v>5.8</v>
      </c>
      <c r="L72" s="89">
        <v>6.5</v>
      </c>
      <c r="M72" s="89">
        <v>7.1</v>
      </c>
      <c r="N72" s="89">
        <v>7.8</v>
      </c>
      <c r="O72" s="89">
        <v>8.4</v>
      </c>
      <c r="P72" s="89">
        <v>9.1</v>
      </c>
      <c r="Q72" s="89">
        <v>9.6999999999999993</v>
      </c>
    </row>
    <row r="74" spans="2:17" x14ac:dyDescent="0.15">
      <c r="B74" s="20"/>
      <c r="C74" s="20" t="s">
        <v>72</v>
      </c>
    </row>
    <row r="75" spans="2:17" x14ac:dyDescent="0.15">
      <c r="B75" s="20"/>
      <c r="C75" s="91" t="s">
        <v>93</v>
      </c>
      <c r="J75" s="91" t="s">
        <v>94</v>
      </c>
    </row>
    <row r="76" spans="2:17" ht="14.25" thickBot="1" x14ac:dyDescent="0.2">
      <c r="C76" s="181" t="s">
        <v>139</v>
      </c>
      <c r="D76" s="181"/>
      <c r="E76" s="181"/>
      <c r="F76" s="119">
        <f>+P5</f>
        <v>4</v>
      </c>
      <c r="H76" s="109" t="s">
        <v>140</v>
      </c>
      <c r="J76" s="187" t="s">
        <v>141</v>
      </c>
      <c r="K76" s="188"/>
      <c r="L76" s="189">
        <v>10.119999999999999</v>
      </c>
      <c r="M76" s="190"/>
    </row>
    <row r="77" spans="2:17" ht="14.25" thickBot="1" x14ac:dyDescent="0.2">
      <c r="C77" s="181" t="s">
        <v>104</v>
      </c>
      <c r="D77" s="181"/>
      <c r="E77" s="181"/>
      <c r="F77" s="119">
        <f>+P28</f>
        <v>4.9000000000000004</v>
      </c>
      <c r="J77" s="182" t="s">
        <v>73</v>
      </c>
      <c r="K77" s="183"/>
      <c r="L77" s="110" t="s">
        <v>147</v>
      </c>
      <c r="M77" s="111"/>
    </row>
    <row r="78" spans="2:17" x14ac:dyDescent="0.15">
      <c r="C78" s="181" t="s">
        <v>74</v>
      </c>
      <c r="D78" s="181"/>
      <c r="E78" s="181"/>
      <c r="F78" s="119">
        <f>+P67</f>
        <v>6.1</v>
      </c>
      <c r="G78" s="114" t="s">
        <v>75</v>
      </c>
      <c r="H78" s="59" t="s">
        <v>79</v>
      </c>
    </row>
    <row r="79" spans="2:17" x14ac:dyDescent="0.15">
      <c r="G79" s="59"/>
      <c r="H79" s="59" t="s">
        <v>80</v>
      </c>
    </row>
    <row r="80" spans="2:17" x14ac:dyDescent="0.15">
      <c r="G80" s="59"/>
      <c r="H80" s="59" t="s">
        <v>105</v>
      </c>
    </row>
    <row r="81" spans="7:8" x14ac:dyDescent="0.15">
      <c r="G81" s="59"/>
      <c r="H81" s="59" t="s">
        <v>81</v>
      </c>
    </row>
  </sheetData>
  <mergeCells count="69">
    <mergeCell ref="C1:H1"/>
    <mergeCell ref="M5:O5"/>
    <mergeCell ref="K12:L12"/>
    <mergeCell ref="N12:P12"/>
    <mergeCell ref="K13:L13"/>
    <mergeCell ref="N13:P13"/>
    <mergeCell ref="I14:I16"/>
    <mergeCell ref="J14:J15"/>
    <mergeCell ref="K14:L15"/>
    <mergeCell ref="M14:M15"/>
    <mergeCell ref="N14:O14"/>
    <mergeCell ref="N15:O15"/>
    <mergeCell ref="K16:L16"/>
    <mergeCell ref="N16:P16"/>
    <mergeCell ref="N17:O17"/>
    <mergeCell ref="N18:O18"/>
    <mergeCell ref="C19:D20"/>
    <mergeCell ref="E19:G19"/>
    <mergeCell ref="H19:L19"/>
    <mergeCell ref="F20:G20"/>
    <mergeCell ref="K20:L20"/>
    <mergeCell ref="C21:D21"/>
    <mergeCell ref="C22:D22"/>
    <mergeCell ref="I22:J22"/>
    <mergeCell ref="K22:L22"/>
    <mergeCell ref="C24:D25"/>
    <mergeCell ref="F24:G24"/>
    <mergeCell ref="F25:G25"/>
    <mergeCell ref="D28:E29"/>
    <mergeCell ref="N28:O28"/>
    <mergeCell ref="C31:D31"/>
    <mergeCell ref="E31:H31"/>
    <mergeCell ref="E32:E36"/>
    <mergeCell ref="F32:H32"/>
    <mergeCell ref="F33:G34"/>
    <mergeCell ref="F35:G36"/>
    <mergeCell ref="E37:H37"/>
    <mergeCell ref="C39:D39"/>
    <mergeCell ref="E39:H39"/>
    <mergeCell ref="E40:E44"/>
    <mergeCell ref="F40:H40"/>
    <mergeCell ref="F41:G42"/>
    <mergeCell ref="F43:G44"/>
    <mergeCell ref="L63:N63"/>
    <mergeCell ref="E45:H45"/>
    <mergeCell ref="G47:O47"/>
    <mergeCell ref="C54:C56"/>
    <mergeCell ref="D54:H54"/>
    <mergeCell ref="I54:J54"/>
    <mergeCell ref="K54:N54"/>
    <mergeCell ref="O54:O56"/>
    <mergeCell ref="D55:G55"/>
    <mergeCell ref="H55:H56"/>
    <mergeCell ref="I55:I56"/>
    <mergeCell ref="J55:J56"/>
    <mergeCell ref="K55:K56"/>
    <mergeCell ref="L55:L56"/>
    <mergeCell ref="M55:M56"/>
    <mergeCell ref="N55:N56"/>
    <mergeCell ref="C77:E77"/>
    <mergeCell ref="J77:K77"/>
    <mergeCell ref="C78:E78"/>
    <mergeCell ref="O64:Q65"/>
    <mergeCell ref="C66:D66"/>
    <mergeCell ref="C67:D67"/>
    <mergeCell ref="N67:O67"/>
    <mergeCell ref="C76:E76"/>
    <mergeCell ref="J76:K76"/>
    <mergeCell ref="L76:M76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作図</vt:lpstr>
      <vt:lpstr>設定表</vt:lpstr>
      <vt:lpstr>作図!Print_Area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2016-08-01T07:06:48Z</dcterms:modified>
</cp:coreProperties>
</file>