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rimasa\Documents\技術向上\柱除去\"/>
    </mc:Choice>
  </mc:AlternateContent>
  <bookViews>
    <workbookView xWindow="0" yWindow="0" windowWidth="21600" windowHeight="9210" firstSheet="3" activeTab="3"/>
  </bookViews>
  <sheets>
    <sheet name="フロー" sheetId="8" r:id="rId1"/>
    <sheet name="小屋梁解法" sheetId="7" r:id="rId2"/>
    <sheet name="小屋梁設定表" sheetId="11" r:id="rId3"/>
    <sheet name="床梁解法" sheetId="10" r:id="rId4"/>
    <sheet name="床梁設定表" sheetId="16" r:id="rId5"/>
    <sheet name="主スパン表1・ 500" sheetId="15"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16" l="1"/>
  <c r="F77" i="16" l="1"/>
  <c r="H29" i="16" l="1"/>
  <c r="P28" i="16" s="1"/>
  <c r="M16" i="16"/>
  <c r="M14" i="16"/>
  <c r="M13" i="16"/>
  <c r="F76" i="16"/>
  <c r="F78" i="16"/>
  <c r="N62" i="16"/>
  <c r="J62" i="16"/>
  <c r="H62" i="16"/>
  <c r="N61" i="16"/>
  <c r="J61" i="16"/>
  <c r="H61" i="16"/>
  <c r="N60" i="16"/>
  <c r="J60" i="16"/>
  <c r="H60" i="16"/>
  <c r="N59" i="16"/>
  <c r="J59" i="16"/>
  <c r="H59" i="16"/>
  <c r="N58" i="16"/>
  <c r="J58" i="16"/>
  <c r="H58" i="16"/>
  <c r="N57" i="16"/>
  <c r="J57" i="16"/>
  <c r="H57" i="16"/>
  <c r="O58" i="16" l="1"/>
  <c r="P18" i="16"/>
  <c r="O59" i="16"/>
  <c r="O57" i="16"/>
  <c r="O61" i="16"/>
  <c r="O62" i="16"/>
  <c r="O60" i="16"/>
  <c r="O63" i="16" l="1"/>
  <c r="D17" i="11"/>
  <c r="F34" i="11" l="1"/>
  <c r="F35" i="11"/>
  <c r="D22" i="11"/>
</calcChain>
</file>

<file path=xl/sharedStrings.xml><?xml version="1.0" encoding="utf-8"?>
<sst xmlns="http://schemas.openxmlformats.org/spreadsheetml/2006/main" count="1279" uniqueCount="596">
  <si>
    <t>　</t>
    <phoneticPr fontId="1"/>
  </si>
  <si>
    <t>対象住宅の要件</t>
    <rPh sb="0" eb="2">
      <t>タイショウ</t>
    </rPh>
    <rPh sb="2" eb="4">
      <t>ジュウタク</t>
    </rPh>
    <rPh sb="5" eb="7">
      <t>ヨウケン</t>
    </rPh>
    <phoneticPr fontId="1"/>
  </si>
  <si>
    <t>除却する柱</t>
    <rPh sb="0" eb="2">
      <t>ジョキャク</t>
    </rPh>
    <rPh sb="4" eb="5">
      <t>ハシラ</t>
    </rPh>
    <phoneticPr fontId="1"/>
  </si>
  <si>
    <t>②</t>
    <phoneticPr fontId="1"/>
  </si>
  <si>
    <t>①</t>
    <phoneticPr fontId="1"/>
  </si>
  <si>
    <t>③</t>
    <phoneticPr fontId="1"/>
  </si>
  <si>
    <t>上階柱の柱軸力なし</t>
    <rPh sb="0" eb="2">
      <t>ジョウカイ</t>
    </rPh>
    <rPh sb="2" eb="3">
      <t>ハシラ</t>
    </rPh>
    <rPh sb="4" eb="5">
      <t>ハシラ</t>
    </rPh>
    <rPh sb="5" eb="6">
      <t>ジク</t>
    </rPh>
    <rPh sb="6" eb="7">
      <t>リョク</t>
    </rPh>
    <phoneticPr fontId="1"/>
  </si>
  <si>
    <t>上階柱の柱軸力あり</t>
    <rPh sb="0" eb="2">
      <t>ジョウカイ</t>
    </rPh>
    <rPh sb="2" eb="3">
      <t>ハシラ</t>
    </rPh>
    <rPh sb="4" eb="5">
      <t>ハシラ</t>
    </rPh>
    <rPh sb="5" eb="6">
      <t>ジク</t>
    </rPh>
    <rPh sb="6" eb="7">
      <t>リョク</t>
    </rPh>
    <phoneticPr fontId="1"/>
  </si>
  <si>
    <t>補強部材の選定</t>
    <rPh sb="0" eb="2">
      <t>ホキョウ</t>
    </rPh>
    <rPh sb="2" eb="4">
      <t>ブザイ</t>
    </rPh>
    <rPh sb="5" eb="7">
      <t>センテイ</t>
    </rPh>
    <phoneticPr fontId="1"/>
  </si>
  <si>
    <t>負担幅（P)</t>
    <rPh sb="0" eb="2">
      <t>フタン</t>
    </rPh>
    <rPh sb="2" eb="3">
      <t>ハバ</t>
    </rPh>
    <phoneticPr fontId="1"/>
  </si>
  <si>
    <t>直接荷重Wf換算表</t>
    <phoneticPr fontId="1"/>
  </si>
  <si>
    <t>負担領域</t>
    <rPh sb="0" eb="2">
      <t>フタン</t>
    </rPh>
    <rPh sb="2" eb="4">
      <t>リョウイキ</t>
    </rPh>
    <phoneticPr fontId="1"/>
  </si>
  <si>
    <t>重い建物</t>
    <rPh sb="0" eb="1">
      <t>オモ</t>
    </rPh>
    <rPh sb="2" eb="4">
      <t>タテモノ</t>
    </rPh>
    <phoneticPr fontId="1"/>
  </si>
  <si>
    <t>軽い建物</t>
    <rPh sb="0" eb="1">
      <t>カル</t>
    </rPh>
    <rPh sb="2" eb="4">
      <t>タテモノ</t>
    </rPh>
    <phoneticPr fontId="1"/>
  </si>
  <si>
    <t>出幅1P</t>
    <rPh sb="0" eb="1">
      <t>デ</t>
    </rPh>
    <rPh sb="1" eb="2">
      <t>ハバ</t>
    </rPh>
    <phoneticPr fontId="1"/>
  </si>
  <si>
    <t>出幅1.5P</t>
    <rPh sb="0" eb="1">
      <t>デ</t>
    </rPh>
    <rPh sb="1" eb="2">
      <t>ハバ</t>
    </rPh>
    <phoneticPr fontId="1"/>
  </si>
  <si>
    <t>出幅0.5P</t>
    <rPh sb="0" eb="1">
      <t>デ</t>
    </rPh>
    <rPh sb="1" eb="2">
      <t>ハバ</t>
    </rPh>
    <phoneticPr fontId="1"/>
  </si>
  <si>
    <t>負担幅</t>
    <rPh sb="0" eb="2">
      <t>フタン</t>
    </rPh>
    <rPh sb="2" eb="3">
      <t>ハバ</t>
    </rPh>
    <phoneticPr fontId="1"/>
  </si>
  <si>
    <t>②</t>
    <phoneticPr fontId="1"/>
  </si>
  <si>
    <t>①</t>
    <phoneticPr fontId="1"/>
  </si>
  <si>
    <t>2階柱軸力Ｎｃ換算表</t>
    <rPh sb="1" eb="5">
      <t>カイハシラジクリョク</t>
    </rPh>
    <rPh sb="7" eb="10">
      <t>カンサンヒョウ</t>
    </rPh>
    <phoneticPr fontId="1"/>
  </si>
  <si>
    <t>≦２</t>
    <phoneticPr fontId="1"/>
  </si>
  <si>
    <t>≦１ｍ</t>
    <phoneticPr fontId="1"/>
  </si>
  <si>
    <t>≦１３ｍ</t>
    <phoneticPr fontId="1"/>
  </si>
  <si>
    <t>≦９ｍ</t>
    <phoneticPr fontId="1"/>
  </si>
  <si>
    <t>3～5寸程度</t>
    <rPh sb="3" eb="4">
      <t>スン</t>
    </rPh>
    <rPh sb="4" eb="6">
      <t>テイド</t>
    </rPh>
    <phoneticPr fontId="1"/>
  </si>
  <si>
    <t>軒の高さ</t>
    <rPh sb="0" eb="1">
      <t>ノキ</t>
    </rPh>
    <rPh sb="2" eb="3">
      <t>タカ</t>
    </rPh>
    <phoneticPr fontId="1"/>
  </si>
  <si>
    <t>≦５００㎡</t>
    <phoneticPr fontId="1"/>
  </si>
  <si>
    <t>一般区域</t>
    <rPh sb="0" eb="2">
      <t>イッパン</t>
    </rPh>
    <rPh sb="2" eb="4">
      <t>クイキ</t>
    </rPh>
    <phoneticPr fontId="1"/>
  </si>
  <si>
    <t>延べ面積</t>
    <rPh sb="0" eb="1">
      <t>ノ</t>
    </rPh>
    <rPh sb="2" eb="4">
      <t>メンセキ</t>
    </rPh>
    <phoneticPr fontId="1"/>
  </si>
  <si>
    <t>積雪　</t>
    <rPh sb="0" eb="2">
      <t>セキセツ</t>
    </rPh>
    <phoneticPr fontId="1"/>
  </si>
  <si>
    <t>建物高さ</t>
    <rPh sb="0" eb="2">
      <t>タテモノ</t>
    </rPh>
    <rPh sb="2" eb="3">
      <t>タカ</t>
    </rPh>
    <phoneticPr fontId="1"/>
  </si>
  <si>
    <t>解法の流れ</t>
    <rPh sb="0" eb="2">
      <t>カイホウ</t>
    </rPh>
    <rPh sb="3" eb="4">
      <t>ナガ</t>
    </rPh>
    <phoneticPr fontId="1"/>
  </si>
  <si>
    <t>①</t>
    <phoneticPr fontId="1"/>
  </si>
  <si>
    <t>②</t>
    <phoneticPr fontId="1"/>
  </si>
  <si>
    <t>③</t>
    <phoneticPr fontId="1"/>
  </si>
  <si>
    <t>④</t>
    <phoneticPr fontId="1"/>
  </si>
  <si>
    <t>高さは、13ｍ以下</t>
    <rPh sb="0" eb="1">
      <t>タカ</t>
    </rPh>
    <rPh sb="7" eb="9">
      <t>イカ</t>
    </rPh>
    <phoneticPr fontId="1"/>
  </si>
  <si>
    <t>階数は、2以下</t>
    <rPh sb="0" eb="2">
      <t>カイスウ</t>
    </rPh>
    <rPh sb="5" eb="7">
      <t>イカ</t>
    </rPh>
    <phoneticPr fontId="1"/>
  </si>
  <si>
    <t>基準寸法は、1,000ｍｍ以下</t>
    <rPh sb="0" eb="2">
      <t>キジュン</t>
    </rPh>
    <rPh sb="2" eb="4">
      <t>スンポウ</t>
    </rPh>
    <rPh sb="13" eb="15">
      <t>イカ</t>
    </rPh>
    <phoneticPr fontId="1"/>
  </si>
  <si>
    <t>⑤</t>
    <phoneticPr fontId="1"/>
  </si>
  <si>
    <t>軒の高さは、9ｍ以下</t>
    <rPh sb="0" eb="1">
      <t>ノキ</t>
    </rPh>
    <rPh sb="2" eb="3">
      <t>タカ</t>
    </rPh>
    <rPh sb="8" eb="10">
      <t>イカ</t>
    </rPh>
    <phoneticPr fontId="1"/>
  </si>
  <si>
    <t>⑥</t>
    <phoneticPr fontId="1"/>
  </si>
  <si>
    <t>延べ面積は、500㎡以下</t>
    <rPh sb="0" eb="1">
      <t>ノ</t>
    </rPh>
    <rPh sb="2" eb="4">
      <t>メンセキ</t>
    </rPh>
    <rPh sb="10" eb="12">
      <t>イカ</t>
    </rPh>
    <phoneticPr fontId="1"/>
  </si>
  <si>
    <t>⑦</t>
    <phoneticPr fontId="1"/>
  </si>
  <si>
    <t>積雪量は、50ｃｍ以下（多雪区域内でないこと））</t>
    <rPh sb="0" eb="2">
      <t>セキセツ</t>
    </rPh>
    <rPh sb="2" eb="3">
      <t>リョウ</t>
    </rPh>
    <rPh sb="9" eb="11">
      <t>イカ</t>
    </rPh>
    <rPh sb="12" eb="14">
      <t>タセツ</t>
    </rPh>
    <rPh sb="14" eb="16">
      <t>クイキ</t>
    </rPh>
    <rPh sb="16" eb="17">
      <t>ナイ</t>
    </rPh>
    <phoneticPr fontId="1"/>
  </si>
  <si>
    <t>⑧</t>
    <phoneticPr fontId="1"/>
  </si>
  <si>
    <t>軒庇の出は、450ｍｍ以下</t>
    <rPh sb="0" eb="1">
      <t>ノキ</t>
    </rPh>
    <rPh sb="1" eb="2">
      <t>ヒサシ</t>
    </rPh>
    <rPh sb="3" eb="4">
      <t>デ</t>
    </rPh>
    <rPh sb="11" eb="13">
      <t>イカ</t>
    </rPh>
    <phoneticPr fontId="1"/>
  </si>
  <si>
    <t>　除去する柱</t>
    <rPh sb="1" eb="3">
      <t>ジョキョ</t>
    </rPh>
    <rPh sb="5" eb="6">
      <t>ハシラ</t>
    </rPh>
    <phoneticPr fontId="1"/>
  </si>
  <si>
    <t>除却する柱</t>
    <rPh sb="0" eb="2">
      <t>ジョキャク</t>
    </rPh>
    <rPh sb="4" eb="5">
      <t>ハシラ</t>
    </rPh>
    <phoneticPr fontId="1"/>
  </si>
  <si>
    <t>：</t>
    <phoneticPr fontId="1"/>
  </si>
  <si>
    <t>→</t>
    <phoneticPr fontId="1"/>
  </si>
  <si>
    <t>小屋梁解法</t>
    <rPh sb="0" eb="2">
      <t>コヤ</t>
    </rPh>
    <rPh sb="2" eb="3">
      <t>ハリ</t>
    </rPh>
    <rPh sb="3" eb="5">
      <t>カイホウ</t>
    </rPh>
    <phoneticPr fontId="1"/>
  </si>
  <si>
    <t>床梁解法</t>
    <rPh sb="0" eb="1">
      <t>ユカ</t>
    </rPh>
    <rPh sb="1" eb="2">
      <t>ハリ</t>
    </rPh>
    <rPh sb="2" eb="4">
      <t>カイホウ</t>
    </rPh>
    <phoneticPr fontId="1"/>
  </si>
  <si>
    <t>小屋梁解法</t>
    <rPh sb="0" eb="2">
      <t>コヤ</t>
    </rPh>
    <rPh sb="2" eb="3">
      <t>ハリ</t>
    </rPh>
    <rPh sb="3" eb="5">
      <t>カイホウ</t>
    </rPh>
    <phoneticPr fontId="1"/>
  </si>
  <si>
    <t>選定基準</t>
    <rPh sb="0" eb="2">
      <t>センテイ</t>
    </rPh>
    <rPh sb="2" eb="4">
      <t>キジュン</t>
    </rPh>
    <phoneticPr fontId="1"/>
  </si>
  <si>
    <t>①</t>
    <phoneticPr fontId="1"/>
  </si>
  <si>
    <t>直接荷重Wfの算定</t>
    <rPh sb="0" eb="4">
      <t>チョクセツカジュウ</t>
    </rPh>
    <rPh sb="7" eb="9">
      <t>サンテイ</t>
    </rPh>
    <phoneticPr fontId="1"/>
  </si>
  <si>
    <t>イ）</t>
    <phoneticPr fontId="1"/>
  </si>
  <si>
    <t>ロ）</t>
    <phoneticPr fontId="1"/>
  </si>
  <si>
    <t>補強部材の決定</t>
    <rPh sb="0" eb="2">
      <t>ホキョウ</t>
    </rPh>
    <rPh sb="2" eb="4">
      <t>ブザイ</t>
    </rPh>
    <rPh sb="5" eb="7">
      <t>ケッテイ</t>
    </rPh>
    <phoneticPr fontId="1"/>
  </si>
  <si>
    <t>一般部</t>
    <rPh sb="0" eb="2">
      <t>イッパン</t>
    </rPh>
    <rPh sb="2" eb="3">
      <t>ブ</t>
    </rPh>
    <phoneticPr fontId="1"/>
  </si>
  <si>
    <t>基準寸法</t>
    <rPh sb="0" eb="2">
      <t>キジュン</t>
    </rPh>
    <rPh sb="2" eb="4">
      <t>スンポウ</t>
    </rPh>
    <phoneticPr fontId="1"/>
  </si>
  <si>
    <t>建物仕様</t>
    <rPh sb="0" eb="2">
      <t>タテモノ</t>
    </rPh>
    <rPh sb="2" eb="4">
      <t>シヨウ</t>
    </rPh>
    <phoneticPr fontId="1"/>
  </si>
  <si>
    <t>②</t>
    <phoneticPr fontId="1"/>
  </si>
  <si>
    <t>①</t>
    <phoneticPr fontId="1"/>
  </si>
  <si>
    <t>①</t>
    <phoneticPr fontId="1"/>
  </si>
  <si>
    <t>内部</t>
    <rPh sb="0" eb="2">
      <t>ナイブ</t>
    </rPh>
    <phoneticPr fontId="1"/>
  </si>
  <si>
    <t>図）</t>
    <rPh sb="0" eb="1">
      <t>ズ</t>
    </rPh>
    <phoneticPr fontId="1"/>
  </si>
  <si>
    <t>③</t>
    <phoneticPr fontId="1"/>
  </si>
  <si>
    <t>構造ライン</t>
    <rPh sb="0" eb="2">
      <t>コウゾウ</t>
    </rPh>
    <phoneticPr fontId="1"/>
  </si>
  <si>
    <t>構造ライン上の柱</t>
    <rPh sb="0" eb="2">
      <t>コウゾウ</t>
    </rPh>
    <rPh sb="5" eb="6">
      <t>ジョウ</t>
    </rPh>
    <rPh sb="7" eb="8">
      <t>ハシラ</t>
    </rPh>
    <phoneticPr fontId="1"/>
  </si>
  <si>
    <t>柱軸力算定対象の柱</t>
    <rPh sb="0" eb="1">
      <t>ハシラ</t>
    </rPh>
    <rPh sb="1" eb="2">
      <t>ジク</t>
    </rPh>
    <rPh sb="2" eb="3">
      <t>リョク</t>
    </rPh>
    <rPh sb="3" eb="5">
      <t>サンテイ</t>
    </rPh>
    <rPh sb="5" eb="7">
      <t>タイショウ</t>
    </rPh>
    <rPh sb="8" eb="9">
      <t>ハシラ</t>
    </rPh>
    <phoneticPr fontId="1"/>
  </si>
  <si>
    <t>小屋梁負担幅</t>
    <rPh sb="0" eb="6">
      <t>コヤハリフタンハバ</t>
    </rPh>
    <phoneticPr fontId="1"/>
  </si>
  <si>
    <t>柱負担幅</t>
    <rPh sb="0" eb="1">
      <t>ハシラ</t>
    </rPh>
    <rPh sb="1" eb="3">
      <t>フタン</t>
    </rPh>
    <rPh sb="3" eb="4">
      <t>ハバ</t>
    </rPh>
    <phoneticPr fontId="1"/>
  </si>
  <si>
    <t>小屋梁負担幅と柱負担幅</t>
    <rPh sb="0" eb="2">
      <t>コヤ</t>
    </rPh>
    <rPh sb="2" eb="3">
      <t>ハリ</t>
    </rPh>
    <rPh sb="3" eb="5">
      <t>フタン</t>
    </rPh>
    <rPh sb="5" eb="6">
      <t>ハバ</t>
    </rPh>
    <rPh sb="7" eb="8">
      <t>ハシラ</t>
    </rPh>
    <rPh sb="8" eb="10">
      <t>フタン</t>
    </rPh>
    <rPh sb="10" eb="11">
      <t>ハバ</t>
    </rPh>
    <phoneticPr fontId="1"/>
  </si>
  <si>
    <t>「小屋梁負担幅」算定式</t>
    <rPh sb="1" eb="3">
      <t>コヤ</t>
    </rPh>
    <rPh sb="3" eb="4">
      <t>ハリ</t>
    </rPh>
    <rPh sb="4" eb="6">
      <t>フタン</t>
    </rPh>
    <rPh sb="6" eb="7">
      <t>ハバ</t>
    </rPh>
    <rPh sb="8" eb="10">
      <t>サンテイ</t>
    </rPh>
    <rPh sb="10" eb="11">
      <t>シキ</t>
    </rPh>
    <phoneticPr fontId="1"/>
  </si>
  <si>
    <t>セットバック壁面の柱</t>
    <rPh sb="6" eb="8">
      <t>ヘキメン</t>
    </rPh>
    <rPh sb="9" eb="10">
      <t>ハシラ</t>
    </rPh>
    <phoneticPr fontId="1"/>
  </si>
  <si>
    <t>隅柱の場合</t>
    <rPh sb="0" eb="1">
      <t>スミ</t>
    </rPh>
    <rPh sb="1" eb="2">
      <t>ハシラ</t>
    </rPh>
    <rPh sb="3" eb="5">
      <t>バアイ</t>
    </rPh>
    <phoneticPr fontId="1"/>
  </si>
  <si>
    <t>小屋梁負担幅</t>
    <rPh sb="0" eb="2">
      <t>コヤ</t>
    </rPh>
    <rPh sb="2" eb="3">
      <t>ハリ</t>
    </rPh>
    <rPh sb="3" eb="5">
      <t>フタン</t>
    </rPh>
    <rPh sb="5" eb="6">
      <t>ハバ</t>
    </rPh>
    <phoneticPr fontId="1"/>
  </si>
  <si>
    <t>柱番号</t>
    <rPh sb="0" eb="1">
      <t>ハシラ</t>
    </rPh>
    <rPh sb="1" eb="3">
      <t>バンゴウ</t>
    </rPh>
    <phoneticPr fontId="1"/>
  </si>
  <si>
    <t>ｾｯﾄﾊﾞｯｸ係数（P)</t>
    <rPh sb="7" eb="9">
      <t>ケイスウ</t>
    </rPh>
    <phoneticPr fontId="1"/>
  </si>
  <si>
    <t>屋根負担面積（P²）</t>
    <rPh sb="0" eb="6">
      <t>ヤネフタンメンセキ</t>
    </rPh>
    <phoneticPr fontId="1"/>
  </si>
  <si>
    <t>屋根勾配</t>
    <rPh sb="0" eb="2">
      <t>ヤネ</t>
    </rPh>
    <rPh sb="2" eb="4">
      <t>コウバイ</t>
    </rPh>
    <phoneticPr fontId="1"/>
  </si>
  <si>
    <t>階数</t>
    <rPh sb="0" eb="2">
      <t>カイスウ</t>
    </rPh>
    <phoneticPr fontId="1"/>
  </si>
  <si>
    <t>③</t>
    <phoneticPr fontId="1"/>
  </si>
  <si>
    <t>小屋梁のみを受ける横架材</t>
    <rPh sb="0" eb="2">
      <t>コヤ</t>
    </rPh>
    <rPh sb="2" eb="3">
      <t>ハリ</t>
    </rPh>
    <rPh sb="6" eb="7">
      <t>ウ</t>
    </rPh>
    <rPh sb="9" eb="12">
      <t>オウカザイ</t>
    </rPh>
    <phoneticPr fontId="1"/>
  </si>
  <si>
    <t>1．負担領域の上には階がない場合</t>
    <rPh sb="2" eb="4">
      <t>フタン</t>
    </rPh>
    <rPh sb="4" eb="6">
      <t>リョウイキ</t>
    </rPh>
    <rPh sb="7" eb="8">
      <t>ウエ</t>
    </rPh>
    <rPh sb="10" eb="11">
      <t>カイ</t>
    </rPh>
    <rPh sb="14" eb="16">
      <t>バアイ</t>
    </rPh>
    <phoneticPr fontId="1"/>
  </si>
  <si>
    <t>2．負担領域の上に階がある場合</t>
    <rPh sb="2" eb="4">
      <t>フタン</t>
    </rPh>
    <rPh sb="4" eb="6">
      <t>リョウイキ</t>
    </rPh>
    <rPh sb="7" eb="8">
      <t>ウエ</t>
    </rPh>
    <rPh sb="9" eb="10">
      <t>カイ</t>
    </rPh>
    <rPh sb="13" eb="15">
      <t>バアイ</t>
    </rPh>
    <phoneticPr fontId="1"/>
  </si>
  <si>
    <t>①</t>
    <phoneticPr fontId="1"/>
  </si>
  <si>
    <t>②</t>
    <phoneticPr fontId="1"/>
  </si>
  <si>
    <t>④</t>
    <phoneticPr fontId="1"/>
  </si>
  <si>
    <t>両端に柱が、あること</t>
    <rPh sb="0" eb="1">
      <t>リョウ</t>
    </rPh>
    <rPh sb="1" eb="2">
      <t>タン</t>
    </rPh>
    <rPh sb="3" eb="4">
      <t>ハシラ</t>
    </rPh>
    <phoneticPr fontId="1"/>
  </si>
  <si>
    <t>小屋梁が負担する屋根荷重相当分を、小屋梁の「負担幅」で設定する。</t>
    <rPh sb="0" eb="2">
      <t>コヤ</t>
    </rPh>
    <rPh sb="2" eb="3">
      <t>ハリ</t>
    </rPh>
    <rPh sb="4" eb="6">
      <t>フタン</t>
    </rPh>
    <rPh sb="8" eb="10">
      <t>ヤネ</t>
    </rPh>
    <rPh sb="10" eb="12">
      <t>カジュウ</t>
    </rPh>
    <rPh sb="12" eb="15">
      <t>ソウトウブン</t>
    </rPh>
    <rPh sb="17" eb="19">
      <t>コヤ</t>
    </rPh>
    <rPh sb="19" eb="20">
      <t>ハリ</t>
    </rPh>
    <rPh sb="22" eb="24">
      <t>フタン</t>
    </rPh>
    <rPh sb="24" eb="25">
      <t>ハバ</t>
    </rPh>
    <rPh sb="27" eb="29">
      <t>セッテイ</t>
    </rPh>
    <phoneticPr fontId="1"/>
  </si>
  <si>
    <t>図）</t>
    <rPh sb="0" eb="1">
      <t>ズ</t>
    </rPh>
    <phoneticPr fontId="1"/>
  </si>
  <si>
    <t>除去する柱</t>
    <rPh sb="0" eb="2">
      <t>ジョキョ</t>
    </rPh>
    <rPh sb="4" eb="5">
      <t>ハシラ</t>
    </rPh>
    <phoneticPr fontId="1"/>
  </si>
  <si>
    <t>Ｌ</t>
    <phoneticPr fontId="1"/>
  </si>
  <si>
    <t>除却する柱</t>
    <rPh sb="0" eb="2">
      <t>ジョキャク</t>
    </rPh>
    <rPh sb="4" eb="5">
      <t>ハシラ</t>
    </rPh>
    <phoneticPr fontId="1"/>
  </si>
  <si>
    <t>（Wf：ｋＮ/Ｐ）　</t>
    <phoneticPr fontId="1"/>
  </si>
  <si>
    <t>次に、負担領域上の柱の「屋根負担面積」を求めて、「柱軸力Ｎｃ」を読み取る。</t>
    <rPh sb="0" eb="1">
      <t>ツギ</t>
    </rPh>
    <rPh sb="3" eb="5">
      <t>フタン</t>
    </rPh>
    <rPh sb="5" eb="7">
      <t>リョウイキ</t>
    </rPh>
    <rPh sb="7" eb="8">
      <t>ジョウ</t>
    </rPh>
    <rPh sb="9" eb="10">
      <t>ハシラ</t>
    </rPh>
    <rPh sb="12" eb="14">
      <t>ヤネ</t>
    </rPh>
    <rPh sb="14" eb="16">
      <t>フタン</t>
    </rPh>
    <rPh sb="16" eb="18">
      <t>メンセキ</t>
    </rPh>
    <rPh sb="20" eb="21">
      <t>モト</t>
    </rPh>
    <rPh sb="25" eb="28">
      <t>ハシラジクリョク</t>
    </rPh>
    <rPh sb="32" eb="33">
      <t>ヨ</t>
    </rPh>
    <rPh sb="34" eb="35">
      <t>ト</t>
    </rPh>
    <phoneticPr fontId="1"/>
  </si>
  <si>
    <t>そのため、初めに、柱軸力を算定する柱を特定する。</t>
    <rPh sb="5" eb="6">
      <t>ハジ</t>
    </rPh>
    <rPh sb="9" eb="10">
      <t>ハシラ</t>
    </rPh>
    <rPh sb="10" eb="11">
      <t>ジク</t>
    </rPh>
    <rPh sb="11" eb="12">
      <t>リョク</t>
    </rPh>
    <rPh sb="13" eb="15">
      <t>サンテイ</t>
    </rPh>
    <rPh sb="17" eb="18">
      <t>ハシラ</t>
    </rPh>
    <rPh sb="19" eb="21">
      <t>トクテイ</t>
    </rPh>
    <phoneticPr fontId="1"/>
  </si>
  <si>
    <t>負担領域上の柱</t>
    <rPh sb="0" eb="2">
      <t>フタン</t>
    </rPh>
    <rPh sb="2" eb="4">
      <t>リョウイキ</t>
    </rPh>
    <rPh sb="4" eb="5">
      <t>ウエ</t>
    </rPh>
    <rPh sb="6" eb="7">
      <t>ハシラ</t>
    </rPh>
    <phoneticPr fontId="1"/>
  </si>
  <si>
    <t>（なお、算定する柱は、構造ライン外の柱であるので、ｾｯﾄﾊﾞｯｸの場合を除き、形態的には外周に来ることはない。）</t>
    <rPh sb="4" eb="6">
      <t>サンテイ</t>
    </rPh>
    <rPh sb="8" eb="9">
      <t>ハシラ</t>
    </rPh>
    <rPh sb="11" eb="13">
      <t>コウゾウ</t>
    </rPh>
    <rPh sb="16" eb="17">
      <t>ガイ</t>
    </rPh>
    <rPh sb="18" eb="19">
      <t>ハシラ</t>
    </rPh>
    <rPh sb="33" eb="35">
      <t>バアイ</t>
    </rPh>
    <rPh sb="36" eb="37">
      <t>ノゾ</t>
    </rPh>
    <rPh sb="39" eb="42">
      <t>ケイタイテキ</t>
    </rPh>
    <rPh sb="44" eb="46">
      <t>ガイシュウ</t>
    </rPh>
    <rPh sb="47" eb="48">
      <t>ク</t>
    </rPh>
    <phoneticPr fontId="1"/>
  </si>
  <si>
    <t>と平行方向の梁</t>
    <rPh sb="1" eb="3">
      <t>ヘイコウ</t>
    </rPh>
    <rPh sb="3" eb="5">
      <t>ホウコウ</t>
    </rPh>
    <rPh sb="6" eb="7">
      <t>ハリ</t>
    </rPh>
    <phoneticPr fontId="1"/>
  </si>
  <si>
    <t>小屋梁負担幅＝（両隣の梁間隔）／２</t>
    <rPh sb="0" eb="2">
      <t>コヤ</t>
    </rPh>
    <rPh sb="2" eb="3">
      <t>ハリ</t>
    </rPh>
    <rPh sb="3" eb="5">
      <t>フタン</t>
    </rPh>
    <rPh sb="5" eb="6">
      <t>ハバ</t>
    </rPh>
    <rPh sb="8" eb="9">
      <t>リョウ</t>
    </rPh>
    <rPh sb="9" eb="10">
      <t>トナリ</t>
    </rPh>
    <rPh sb="11" eb="12">
      <t>ハリ</t>
    </rPh>
    <rPh sb="12" eb="14">
      <t>カンカク</t>
    </rPh>
    <phoneticPr fontId="1"/>
  </si>
  <si>
    <t>小屋梁負担幅＝（両隣の受梁長さ）／２</t>
    <rPh sb="0" eb="2">
      <t>コヤ</t>
    </rPh>
    <rPh sb="2" eb="3">
      <t>ハリ</t>
    </rPh>
    <rPh sb="3" eb="5">
      <t>フタン</t>
    </rPh>
    <rPh sb="5" eb="6">
      <t>ハバ</t>
    </rPh>
    <rPh sb="8" eb="9">
      <t>リョウ</t>
    </rPh>
    <rPh sb="9" eb="10">
      <t>トナリ</t>
    </rPh>
    <rPh sb="11" eb="12">
      <t>ウケ</t>
    </rPh>
    <rPh sb="12" eb="13">
      <t>ハリ</t>
    </rPh>
    <rPh sb="13" eb="14">
      <t>ナガ</t>
    </rPh>
    <phoneticPr fontId="1"/>
  </si>
  <si>
    <t>小屋梁負担幅＝（隣の受梁長さ＋隣の梁間隔）／２</t>
    <rPh sb="0" eb="2">
      <t>コヤ</t>
    </rPh>
    <rPh sb="2" eb="3">
      <t>ハリ</t>
    </rPh>
    <rPh sb="3" eb="5">
      <t>フタン</t>
    </rPh>
    <rPh sb="5" eb="6">
      <t>ハバ</t>
    </rPh>
    <rPh sb="8" eb="9">
      <t>トナリ</t>
    </rPh>
    <rPh sb="10" eb="11">
      <t>ウケ</t>
    </rPh>
    <rPh sb="11" eb="12">
      <t>ハリ</t>
    </rPh>
    <rPh sb="12" eb="13">
      <t>ナガ</t>
    </rPh>
    <rPh sb="15" eb="16">
      <t>トナリ</t>
    </rPh>
    <rPh sb="17" eb="18">
      <t>ハリ</t>
    </rPh>
    <rPh sb="18" eb="20">
      <t>カンカク</t>
    </rPh>
    <phoneticPr fontId="1"/>
  </si>
  <si>
    <t>柱ごとの「屋根負担面積」は、その柱の「小屋梁負担幅」と「柱負担幅」の積とする。</t>
    <rPh sb="0" eb="1">
      <t>ハシラ</t>
    </rPh>
    <rPh sb="5" eb="7">
      <t>ヤネ</t>
    </rPh>
    <rPh sb="7" eb="9">
      <t>フタン</t>
    </rPh>
    <rPh sb="9" eb="11">
      <t>メンセキ</t>
    </rPh>
    <rPh sb="16" eb="17">
      <t>ハシラ</t>
    </rPh>
    <rPh sb="19" eb="21">
      <t>コヤ</t>
    </rPh>
    <rPh sb="21" eb="22">
      <t>ハリ</t>
    </rPh>
    <rPh sb="22" eb="24">
      <t>フタン</t>
    </rPh>
    <rPh sb="24" eb="25">
      <t>ハバ</t>
    </rPh>
    <rPh sb="28" eb="29">
      <t>ハシラ</t>
    </rPh>
    <rPh sb="29" eb="31">
      <t>フタン</t>
    </rPh>
    <rPh sb="31" eb="32">
      <t>ハバ</t>
    </rPh>
    <rPh sb="34" eb="35">
      <t>セキ</t>
    </rPh>
    <phoneticPr fontId="1"/>
  </si>
  <si>
    <t>負担領域の「柱軸力Ｎｃ」は、負担領域内にある柱の柱軸力の合計とする。</t>
    <rPh sb="0" eb="2">
      <t>フタン</t>
    </rPh>
    <rPh sb="2" eb="4">
      <t>リョウイキ</t>
    </rPh>
    <rPh sb="6" eb="7">
      <t>ハシラ</t>
    </rPh>
    <rPh sb="7" eb="8">
      <t>ジク</t>
    </rPh>
    <rPh sb="8" eb="9">
      <t>リョク</t>
    </rPh>
    <rPh sb="14" eb="16">
      <t>フタン</t>
    </rPh>
    <rPh sb="16" eb="18">
      <t>リョウイキ</t>
    </rPh>
    <rPh sb="18" eb="19">
      <t>ナイ</t>
    </rPh>
    <rPh sb="22" eb="23">
      <t>ハシラ</t>
    </rPh>
    <rPh sb="24" eb="27">
      <t>ハシラジクリョク</t>
    </rPh>
    <rPh sb="28" eb="30">
      <t>ゴウケイ</t>
    </rPh>
    <phoneticPr fontId="1"/>
  </si>
  <si>
    <t>補強梁の条件</t>
    <rPh sb="0" eb="2">
      <t>ホキョウ</t>
    </rPh>
    <rPh sb="2" eb="3">
      <t>ハリ</t>
    </rPh>
    <rPh sb="4" eb="6">
      <t>ジョウケン</t>
    </rPh>
    <phoneticPr fontId="1"/>
  </si>
  <si>
    <t>柱除却後大梁となる横架材（補強梁）は、両端とも柱で受けられていること。</t>
    <rPh sb="0" eb="1">
      <t>ハシラ</t>
    </rPh>
    <rPh sb="1" eb="3">
      <t>ジョキャク</t>
    </rPh>
    <rPh sb="3" eb="4">
      <t>ゴ</t>
    </rPh>
    <rPh sb="4" eb="5">
      <t>オオ</t>
    </rPh>
    <rPh sb="5" eb="6">
      <t>ハリ</t>
    </rPh>
    <rPh sb="9" eb="12">
      <t>オウカザイ</t>
    </rPh>
    <rPh sb="13" eb="15">
      <t>ホキョウ</t>
    </rPh>
    <rPh sb="15" eb="16">
      <t>ハリ</t>
    </rPh>
    <rPh sb="19" eb="21">
      <t>リョウタン</t>
    </rPh>
    <rPh sb="23" eb="24">
      <t>ハシラ</t>
    </rPh>
    <rPh sb="25" eb="26">
      <t>ウ</t>
    </rPh>
    <phoneticPr fontId="1"/>
  </si>
  <si>
    <t>補強梁の両端には柱が必要</t>
    <rPh sb="0" eb="2">
      <t>ホキョウ</t>
    </rPh>
    <rPh sb="2" eb="3">
      <t>ハリ</t>
    </rPh>
    <rPh sb="4" eb="6">
      <t>リョウタン</t>
    </rPh>
    <rPh sb="8" eb="9">
      <t>ハシラ</t>
    </rPh>
    <rPh sb="10" eb="12">
      <t>ヒツヨウ</t>
    </rPh>
    <phoneticPr fontId="1"/>
  </si>
  <si>
    <t>補強梁の状態区分（負担領域の状況）</t>
    <rPh sb="0" eb="2">
      <t>ホキョウ</t>
    </rPh>
    <rPh sb="2" eb="3">
      <t>ハリ</t>
    </rPh>
    <rPh sb="4" eb="6">
      <t>ジョウタイ</t>
    </rPh>
    <rPh sb="6" eb="8">
      <t>クブン</t>
    </rPh>
    <rPh sb="9" eb="11">
      <t>フタン</t>
    </rPh>
    <rPh sb="11" eb="13">
      <t>リョウイキ</t>
    </rPh>
    <rPh sb="14" eb="16">
      <t>ジョウキョウ</t>
    </rPh>
    <phoneticPr fontId="1"/>
  </si>
  <si>
    <t>補強梁の状態区分</t>
    <rPh sb="0" eb="2">
      <t>ホキョウ</t>
    </rPh>
    <rPh sb="2" eb="3">
      <t>ハリ</t>
    </rPh>
    <rPh sb="4" eb="6">
      <t>ジョウタイ</t>
    </rPh>
    <rPh sb="6" eb="8">
      <t>クブン</t>
    </rPh>
    <phoneticPr fontId="1"/>
  </si>
  <si>
    <t>補強小屋梁の負担領域を確定する。</t>
    <rPh sb="0" eb="2">
      <t>ホキョウ</t>
    </rPh>
    <rPh sb="2" eb="4">
      <t>コヤ</t>
    </rPh>
    <rPh sb="4" eb="5">
      <t>ハリ</t>
    </rPh>
    <rPh sb="6" eb="8">
      <t>フタン</t>
    </rPh>
    <rPh sb="8" eb="10">
      <t>リョウイキ</t>
    </rPh>
    <rPh sb="11" eb="13">
      <t>カクテイ</t>
    </rPh>
    <phoneticPr fontId="1"/>
  </si>
  <si>
    <t>補強小屋梁は、形態的に内部にあることを確認する（外周にない）。</t>
    <rPh sb="0" eb="1">
      <t>ホキョウ</t>
    </rPh>
    <rPh sb="1" eb="3">
      <t>コヤ</t>
    </rPh>
    <rPh sb="2" eb="3">
      <t>ハリ</t>
    </rPh>
    <rPh sb="3" eb="5">
      <t>ナイブ</t>
    </rPh>
    <rPh sb="5" eb="8">
      <t>ケイタイテキ</t>
    </rPh>
    <rPh sb="19" eb="21">
      <t>カクニン</t>
    </rPh>
    <rPh sb="24" eb="26">
      <t>ガイシュウ</t>
    </rPh>
    <phoneticPr fontId="1"/>
  </si>
  <si>
    <t>補強小屋梁</t>
    <rPh sb="0" eb="2">
      <t>ホキョウ</t>
    </rPh>
    <rPh sb="2" eb="4">
      <t>コヤ</t>
    </rPh>
    <rPh sb="4" eb="5">
      <t>ハリ</t>
    </rPh>
    <phoneticPr fontId="1"/>
  </si>
  <si>
    <t>補強床梁の負担領域を確定する。</t>
    <rPh sb="0" eb="2">
      <t>ホキョウ</t>
    </rPh>
    <rPh sb="2" eb="3">
      <t>ユカ</t>
    </rPh>
    <rPh sb="3" eb="4">
      <t>ハリ</t>
    </rPh>
    <rPh sb="5" eb="7">
      <t>フタン</t>
    </rPh>
    <rPh sb="7" eb="9">
      <t>リョウイキ</t>
    </rPh>
    <rPh sb="10" eb="12">
      <t>カクテイ</t>
    </rPh>
    <phoneticPr fontId="1"/>
  </si>
  <si>
    <t>除却する柱と同じ階の柱</t>
    <rPh sb="0" eb="2">
      <t>ジョキャク</t>
    </rPh>
    <rPh sb="4" eb="5">
      <t>ハシラ</t>
    </rPh>
    <rPh sb="6" eb="7">
      <t>オナ</t>
    </rPh>
    <rPh sb="8" eb="9">
      <t>カイ</t>
    </rPh>
    <rPh sb="10" eb="11">
      <t>ハシラ</t>
    </rPh>
    <phoneticPr fontId="1"/>
  </si>
  <si>
    <t>③</t>
    <phoneticPr fontId="1"/>
  </si>
  <si>
    <t>⑤</t>
    <phoneticPr fontId="1"/>
  </si>
  <si>
    <t>跳出しなし</t>
    <rPh sb="0" eb="1">
      <t>ハ</t>
    </rPh>
    <rPh sb="1" eb="2">
      <t>ダ</t>
    </rPh>
    <phoneticPr fontId="1"/>
  </si>
  <si>
    <t>補強床梁の「柱軸力Nc」は、各柱の柱軸力の合計となる。</t>
    <rPh sb="0" eb="2">
      <t>ホキョウ</t>
    </rPh>
    <rPh sb="2" eb="3">
      <t>ユカ</t>
    </rPh>
    <rPh sb="3" eb="4">
      <t>ハリ</t>
    </rPh>
    <rPh sb="6" eb="9">
      <t>ハシラジクリョク</t>
    </rPh>
    <rPh sb="14" eb="15">
      <t>カク</t>
    </rPh>
    <rPh sb="15" eb="16">
      <t>ハシラ</t>
    </rPh>
    <rPh sb="17" eb="18">
      <t>ハシラ</t>
    </rPh>
    <rPh sb="18" eb="19">
      <t>ジク</t>
    </rPh>
    <rPh sb="19" eb="20">
      <t>リョク</t>
    </rPh>
    <rPh sb="21" eb="23">
      <t>ゴウケイ</t>
    </rPh>
    <phoneticPr fontId="1"/>
  </si>
  <si>
    <t>算定する柱の補強床梁</t>
    <rPh sb="0" eb="2">
      <t>サンテイ</t>
    </rPh>
    <rPh sb="4" eb="5">
      <t>ハシラ</t>
    </rPh>
    <rPh sb="6" eb="8">
      <t>ホキョウ</t>
    </rPh>
    <rPh sb="8" eb="9">
      <t>ユカ</t>
    </rPh>
    <rPh sb="9" eb="10">
      <t>ハリ</t>
    </rPh>
    <phoneticPr fontId="1"/>
  </si>
  <si>
    <t>補強床梁</t>
    <rPh sb="0" eb="2">
      <t>ホキョウ</t>
    </rPh>
    <rPh sb="2" eb="3">
      <t>ユカ</t>
    </rPh>
    <rPh sb="3" eb="4">
      <t>ハリ</t>
    </rPh>
    <phoneticPr fontId="1"/>
  </si>
  <si>
    <t>a．</t>
    <phoneticPr fontId="1"/>
  </si>
  <si>
    <t>ｂ．</t>
    <phoneticPr fontId="1"/>
  </si>
  <si>
    <t>ｃ．</t>
    <phoneticPr fontId="1"/>
  </si>
  <si>
    <t>②</t>
    <phoneticPr fontId="1"/>
  </si>
  <si>
    <t>屋根係数</t>
    <rPh sb="0" eb="2">
      <t>ヤネ</t>
    </rPh>
    <rPh sb="2" eb="4">
      <t>ケイスウ</t>
    </rPh>
    <phoneticPr fontId="1"/>
  </si>
  <si>
    <t>位置</t>
    <rPh sb="0" eb="2">
      <t>イチ</t>
    </rPh>
    <phoneticPr fontId="1"/>
  </si>
  <si>
    <t>梁の掛り方</t>
    <rPh sb="0" eb="1">
      <t>ハリ</t>
    </rPh>
    <rPh sb="2" eb="3">
      <t>カカ</t>
    </rPh>
    <rPh sb="4" eb="5">
      <t>カタ</t>
    </rPh>
    <phoneticPr fontId="1"/>
  </si>
  <si>
    <t>ｾｯﾄﾊﾞｯｸ係数</t>
    <rPh sb="7" eb="9">
      <t>ケイスウ</t>
    </rPh>
    <phoneticPr fontId="1"/>
  </si>
  <si>
    <t>ﾊﾞﾙｺﾆｰ</t>
    <phoneticPr fontId="1"/>
  </si>
  <si>
    <t>あり</t>
    <phoneticPr fontId="1"/>
  </si>
  <si>
    <t>ｵｰﾊﾞｰﾊﾝｸﾞ</t>
    <phoneticPr fontId="1"/>
  </si>
  <si>
    <t>跳出し</t>
    <rPh sb="0" eb="1">
      <t>ハ</t>
    </rPh>
    <rPh sb="1" eb="2">
      <t>ダ</t>
    </rPh>
    <phoneticPr fontId="1"/>
  </si>
  <si>
    <t>ｾｯﾄﾊﾞｯｸ面積</t>
    <rPh sb="7" eb="9">
      <t>メンセキ</t>
    </rPh>
    <phoneticPr fontId="1"/>
  </si>
  <si>
    <t>屋根負担面積</t>
    <rPh sb="0" eb="2">
      <t>ヤネ</t>
    </rPh>
    <rPh sb="2" eb="4">
      <t>フタン</t>
    </rPh>
    <rPh sb="4" eb="6">
      <t>メンセキ</t>
    </rPh>
    <phoneticPr fontId="1"/>
  </si>
  <si>
    <t>ここでは、柱を除去し、それに対して梁をダブルの薄肉溝形鋼で補強する方法を提案します。</t>
    <rPh sb="5" eb="6">
      <t>ハシラ</t>
    </rPh>
    <rPh sb="7" eb="9">
      <t>ジョキョ</t>
    </rPh>
    <rPh sb="14" eb="15">
      <t>タイ</t>
    </rPh>
    <rPh sb="17" eb="18">
      <t>ハリ</t>
    </rPh>
    <rPh sb="23" eb="25">
      <t>ウスニク</t>
    </rPh>
    <rPh sb="25" eb="28">
      <t>ミゾガタコウ</t>
    </rPh>
    <rPh sb="29" eb="31">
      <t>ホキョウ</t>
    </rPh>
    <rPh sb="33" eb="35">
      <t>ホウホウ</t>
    </rPh>
    <rPh sb="36" eb="38">
      <t>テイアン</t>
    </rPh>
    <phoneticPr fontId="1"/>
  </si>
  <si>
    <t>こう配屋根であること（こう配3～5寸）</t>
    <rPh sb="2" eb="3">
      <t>バイ</t>
    </rPh>
    <rPh sb="3" eb="5">
      <t>ヤネ</t>
    </rPh>
    <rPh sb="13" eb="14">
      <t>バイ</t>
    </rPh>
    <rPh sb="17" eb="18">
      <t>スン</t>
    </rPh>
    <phoneticPr fontId="1"/>
  </si>
  <si>
    <t>負担領域は、除却する柱が受けていた横架材が負担している荷重の範囲とする。</t>
    <rPh sb="0" eb="2">
      <t>フタン</t>
    </rPh>
    <rPh sb="2" eb="4">
      <t>リョウイキ</t>
    </rPh>
    <rPh sb="6" eb="8">
      <t>ジョキャク</t>
    </rPh>
    <rPh sb="10" eb="11">
      <t>ハシラ</t>
    </rPh>
    <rPh sb="12" eb="13">
      <t>ウ</t>
    </rPh>
    <rPh sb="17" eb="20">
      <t>オウカザイ</t>
    </rPh>
    <rPh sb="21" eb="23">
      <t>フタン</t>
    </rPh>
    <rPh sb="27" eb="29">
      <t>カジュウ</t>
    </rPh>
    <rPh sb="30" eb="32">
      <t>ハンイ</t>
    </rPh>
    <phoneticPr fontId="1"/>
  </si>
  <si>
    <t>梁せいの高い方が、一般的に納まりは容易である</t>
    <rPh sb="0" eb="1">
      <t>ハリ</t>
    </rPh>
    <rPh sb="4" eb="5">
      <t>タカ</t>
    </rPh>
    <rPh sb="6" eb="7">
      <t>ホウ</t>
    </rPh>
    <rPh sb="9" eb="12">
      <t>イッパンテキ</t>
    </rPh>
    <rPh sb="13" eb="14">
      <t>オサ</t>
    </rPh>
    <rPh sb="17" eb="19">
      <t>ヨウイ</t>
    </rPh>
    <phoneticPr fontId="1"/>
  </si>
  <si>
    <t>その「負担幅」に対応する「直接荷重Wf」を「直接荷重Wf換算表」から読み取る。</t>
    <rPh sb="3" eb="5">
      <t>フタン</t>
    </rPh>
    <rPh sb="5" eb="6">
      <t>ハバ</t>
    </rPh>
    <rPh sb="8" eb="10">
      <t>タイオウ</t>
    </rPh>
    <rPh sb="13" eb="15">
      <t>チョクセツ</t>
    </rPh>
    <rPh sb="15" eb="17">
      <t>カジュウ</t>
    </rPh>
    <rPh sb="22" eb="24">
      <t>チョクセツ</t>
    </rPh>
    <rPh sb="24" eb="26">
      <t>カジュウ</t>
    </rPh>
    <rPh sb="28" eb="30">
      <t>カンサン</t>
    </rPh>
    <rPh sb="30" eb="31">
      <t>ヒョウ</t>
    </rPh>
    <rPh sb="34" eb="35">
      <t>ヨ</t>
    </rPh>
    <rPh sb="36" eb="37">
      <t>ト</t>
    </rPh>
    <phoneticPr fontId="1"/>
  </si>
  <si>
    <t>長さの単位は、全てモジュール単位（Ｐ）とする。</t>
    <rPh sb="0" eb="1">
      <t>ナガ</t>
    </rPh>
    <rPh sb="3" eb="5">
      <t>タンイ</t>
    </rPh>
    <rPh sb="7" eb="8">
      <t>スベ</t>
    </rPh>
    <rPh sb="14" eb="16">
      <t>タンイ</t>
    </rPh>
    <phoneticPr fontId="1"/>
  </si>
  <si>
    <t>（梁の掛り方により区別する必要はない）</t>
    <rPh sb="1" eb="2">
      <t>ハリ</t>
    </rPh>
    <rPh sb="3" eb="4">
      <t>カカ</t>
    </rPh>
    <rPh sb="5" eb="6">
      <t>カタ</t>
    </rPh>
    <rPh sb="9" eb="11">
      <t>クベツ</t>
    </rPh>
    <rPh sb="13" eb="15">
      <t>ヒツヨウ</t>
    </rPh>
    <phoneticPr fontId="1"/>
  </si>
  <si>
    <t>補強小屋梁の種類</t>
    <rPh sb="0" eb="2">
      <t>ホキョウ</t>
    </rPh>
    <rPh sb="2" eb="4">
      <t>コヤ</t>
    </rPh>
    <rPh sb="4" eb="5">
      <t>ハリ</t>
    </rPh>
    <rPh sb="6" eb="8">
      <t>シュルイ</t>
    </rPh>
    <phoneticPr fontId="1"/>
  </si>
  <si>
    <t>補強床梁は、直接荷重（下屋や床の荷重）のほか、負担領域上の柱からの軸力（上階の屋根荷重）を負担している。</t>
    <rPh sb="0" eb="2">
      <t>ホキョウ</t>
    </rPh>
    <rPh sb="2" eb="3">
      <t>ユカ</t>
    </rPh>
    <rPh sb="3" eb="4">
      <t>ハリ</t>
    </rPh>
    <rPh sb="6" eb="10">
      <t>チョクセツカジュウ</t>
    </rPh>
    <rPh sb="11" eb="13">
      <t>ゲヤ</t>
    </rPh>
    <rPh sb="14" eb="15">
      <t>ユカ</t>
    </rPh>
    <rPh sb="16" eb="18">
      <t>カジュウ</t>
    </rPh>
    <rPh sb="23" eb="25">
      <t>フタン</t>
    </rPh>
    <rPh sb="25" eb="27">
      <t>リョウイキ</t>
    </rPh>
    <rPh sb="27" eb="28">
      <t>ジョウ</t>
    </rPh>
    <rPh sb="29" eb="30">
      <t>ハシラ</t>
    </rPh>
    <rPh sb="33" eb="34">
      <t>ジク</t>
    </rPh>
    <rPh sb="34" eb="35">
      <t>リョク</t>
    </rPh>
    <rPh sb="36" eb="38">
      <t>ジョウカイ</t>
    </rPh>
    <rPh sb="39" eb="41">
      <t>ヤネ</t>
    </rPh>
    <rPh sb="41" eb="43">
      <t>カジュウ</t>
    </rPh>
    <rPh sb="45" eb="47">
      <t>フタン</t>
    </rPh>
    <phoneticPr fontId="1"/>
  </si>
  <si>
    <t>補強床梁の「負担幅」を設定し、「直接荷重Wf換算表」から、「直接荷重Wf」を読み取る。</t>
    <rPh sb="0" eb="2">
      <t>ホキョウ</t>
    </rPh>
    <rPh sb="2" eb="3">
      <t>ユカ</t>
    </rPh>
    <rPh sb="3" eb="4">
      <t>ハリ</t>
    </rPh>
    <rPh sb="6" eb="8">
      <t>フタン</t>
    </rPh>
    <rPh sb="8" eb="9">
      <t>ハバ</t>
    </rPh>
    <rPh sb="11" eb="13">
      <t>セッテイ</t>
    </rPh>
    <rPh sb="16" eb="20">
      <t>チョクセツカジュウ</t>
    </rPh>
    <rPh sb="22" eb="25">
      <t>カンサンヒョウ</t>
    </rPh>
    <rPh sb="30" eb="34">
      <t>チョクセツカジュウ</t>
    </rPh>
    <rPh sb="38" eb="39">
      <t>ヨ</t>
    </rPh>
    <rPh sb="40" eb="41">
      <t>ト</t>
    </rPh>
    <phoneticPr fontId="1"/>
  </si>
  <si>
    <t>柱軸力は、その柱が受けている屋根荷重等によるものであるから、それに相当する「屋根負担面積」を設定する。</t>
    <rPh sb="0" eb="3">
      <t>ハシラジクリョク</t>
    </rPh>
    <rPh sb="7" eb="8">
      <t>ハシラ</t>
    </rPh>
    <rPh sb="9" eb="10">
      <t>ウ</t>
    </rPh>
    <rPh sb="14" eb="16">
      <t>ヤネ</t>
    </rPh>
    <rPh sb="16" eb="18">
      <t>カジュウ</t>
    </rPh>
    <rPh sb="18" eb="19">
      <t>トウ</t>
    </rPh>
    <rPh sb="33" eb="35">
      <t>ソウトウ</t>
    </rPh>
    <rPh sb="38" eb="40">
      <t>ヤネ</t>
    </rPh>
    <rPh sb="40" eb="42">
      <t>フタン</t>
    </rPh>
    <rPh sb="42" eb="44">
      <t>メンセキ</t>
    </rPh>
    <rPh sb="46" eb="48">
      <t>セッテイ</t>
    </rPh>
    <phoneticPr fontId="1"/>
  </si>
  <si>
    <t>なお、セットバック壁面の柱は、ｾｯﾄﾊﾞｯｸ壁面の荷重を考慮して、「ｾｯﾄﾊﾞｯｸ面積」を加算する。</t>
    <rPh sb="9" eb="11">
      <t>ヘキメン</t>
    </rPh>
    <rPh sb="12" eb="13">
      <t>ハシラ</t>
    </rPh>
    <rPh sb="22" eb="24">
      <t>ヘキメン</t>
    </rPh>
    <rPh sb="25" eb="27">
      <t>カジュウ</t>
    </rPh>
    <rPh sb="28" eb="30">
      <t>コウリョ</t>
    </rPh>
    <rPh sb="41" eb="43">
      <t>メンセキ</t>
    </rPh>
    <rPh sb="45" eb="47">
      <t>カサン</t>
    </rPh>
    <phoneticPr fontId="1"/>
  </si>
  <si>
    <t>両側から梁を受ける　　</t>
    <rPh sb="0" eb="2">
      <t>リョウガワ</t>
    </rPh>
    <rPh sb="4" eb="5">
      <t>ハリ</t>
    </rPh>
    <rPh sb="6" eb="7">
      <t>ウ</t>
    </rPh>
    <phoneticPr fontId="1"/>
  </si>
  <si>
    <t>片側から梁を受ける</t>
    <rPh sb="0" eb="2">
      <t>カタガワ</t>
    </rPh>
    <rPh sb="4" eb="5">
      <t>ハリ</t>
    </rPh>
    <rPh sb="6" eb="7">
      <t>ウ</t>
    </rPh>
    <phoneticPr fontId="1"/>
  </si>
  <si>
    <t>梁を受けない</t>
    <rPh sb="0" eb="1">
      <t>ハリ</t>
    </rPh>
    <rPh sb="2" eb="3">
      <t>ウ</t>
    </rPh>
    <phoneticPr fontId="1"/>
  </si>
  <si>
    <t>梁</t>
    <rPh sb="0" eb="1">
      <t>ハリ</t>
    </rPh>
    <phoneticPr fontId="1"/>
  </si>
  <si>
    <t>梁を受ない</t>
    <rPh sb="0" eb="1">
      <t>ハリ</t>
    </rPh>
    <rPh sb="2" eb="3">
      <t>ウ</t>
    </rPh>
    <phoneticPr fontId="1"/>
  </si>
  <si>
    <t>図）</t>
    <rPh sb="0" eb="1">
      <t>ズ</t>
    </rPh>
    <phoneticPr fontId="1"/>
  </si>
  <si>
    <t>両側から梁を受ける</t>
    <rPh sb="0" eb="2">
      <t>リョウガワ</t>
    </rPh>
    <rPh sb="4" eb="5">
      <t>ハリ</t>
    </rPh>
    <rPh sb="6" eb="7">
      <t>ウ</t>
    </rPh>
    <phoneticPr fontId="1"/>
  </si>
  <si>
    <t>片側から梁を受ける</t>
    <rPh sb="0" eb="1">
      <t>カタ</t>
    </rPh>
    <rPh sb="1" eb="2">
      <t>ガワ</t>
    </rPh>
    <rPh sb="4" eb="5">
      <t>ハリ</t>
    </rPh>
    <rPh sb="6" eb="7">
      <t>ウ</t>
    </rPh>
    <phoneticPr fontId="1"/>
  </si>
  <si>
    <t>「ｾｯﾄﾊﾞｯｸ面積」は、その柱のセットバック壁面位置により、次の算定式とする。</t>
    <rPh sb="7" eb="9">
      <t>メンセキ</t>
    </rPh>
    <rPh sb="9" eb="10">
      <t>」</t>
    </rPh>
    <rPh sb="15" eb="16">
      <t>ハシラ</t>
    </rPh>
    <rPh sb="23" eb="25">
      <t>ヘキメン</t>
    </rPh>
    <rPh sb="26" eb="27">
      <t>ニ</t>
    </rPh>
    <rPh sb="30" eb="32">
      <t>ツギノ</t>
    </rPh>
    <rPh sb="32" eb="34">
      <t>サンテイ</t>
    </rPh>
    <rPh sb="34" eb="36">
      <t>シキト</t>
    </rPh>
    <phoneticPr fontId="1"/>
  </si>
  <si>
    <t>隅柱の場合</t>
    <rPh sb="0" eb="2">
      <t>スミハシラ</t>
    </rPh>
    <rPh sb="3" eb="5">
      <t>バアイ</t>
    </rPh>
    <phoneticPr fontId="1"/>
  </si>
  <si>
    <t>柱ごとの「柱軸力」は、「2階柱軸力Ｎｃ換算表」から、建物仕様と「屋根負担面積」により、読み取る。</t>
    <rPh sb="0" eb="1">
      <t>ハシラ</t>
    </rPh>
    <rPh sb="5" eb="6">
      <t>ハシラ</t>
    </rPh>
    <rPh sb="6" eb="7">
      <t>ジク</t>
    </rPh>
    <rPh sb="7" eb="8">
      <t>リョク</t>
    </rPh>
    <rPh sb="13" eb="14">
      <t>カイ</t>
    </rPh>
    <rPh sb="14" eb="15">
      <t>ハシラ</t>
    </rPh>
    <rPh sb="15" eb="16">
      <t>ジク</t>
    </rPh>
    <rPh sb="16" eb="17">
      <t>リョク</t>
    </rPh>
    <rPh sb="19" eb="21">
      <t>カンサン</t>
    </rPh>
    <rPh sb="21" eb="22">
      <t>ヒョウ</t>
    </rPh>
    <rPh sb="26" eb="30">
      <t>タテモノシヨウ</t>
    </rPh>
    <rPh sb="32" eb="38">
      <t>ヤネフタンメンセキ</t>
    </rPh>
    <rPh sb="43" eb="44">
      <t>ヨ</t>
    </rPh>
    <rPh sb="45" eb="46">
      <t>ト</t>
    </rPh>
    <phoneticPr fontId="1"/>
  </si>
  <si>
    <t>屋根負担面積＝（小屋梁負担幅）＊（柱負担幅）＋「ｾｯﾄﾊﾞｯｸ面積」加算</t>
    <rPh sb="0" eb="2">
      <t>ヤネ</t>
    </rPh>
    <rPh sb="2" eb="4">
      <t>フタン</t>
    </rPh>
    <rPh sb="4" eb="6">
      <t>メンセキ</t>
    </rPh>
    <rPh sb="8" eb="10">
      <t>コヤ</t>
    </rPh>
    <rPh sb="10" eb="11">
      <t>ハリ</t>
    </rPh>
    <rPh sb="11" eb="13">
      <t>フタン</t>
    </rPh>
    <rPh sb="13" eb="14">
      <t>ハバ</t>
    </rPh>
    <rPh sb="17" eb="18">
      <t>ハシラ</t>
    </rPh>
    <rPh sb="18" eb="20">
      <t>フタン</t>
    </rPh>
    <rPh sb="20" eb="21">
      <t>ハバ</t>
    </rPh>
    <rPh sb="31" eb="33">
      <t>メンセキ</t>
    </rPh>
    <rPh sb="34" eb="36">
      <t>カサン</t>
    </rPh>
    <phoneticPr fontId="1"/>
  </si>
  <si>
    <t>ただし、柱がセットバック壁面にある場合は、「ｾｯﾄﾊﾞｯｸ面積」を加算する</t>
    <rPh sb="4" eb="5">
      <t>ハシラ</t>
    </rPh>
    <rPh sb="12" eb="14">
      <t>ヘキメン</t>
    </rPh>
    <rPh sb="17" eb="19">
      <t>バアイ</t>
    </rPh>
    <rPh sb="29" eb="31">
      <t>メンセキ</t>
    </rPh>
    <rPh sb="33" eb="34">
      <t>カ</t>
    </rPh>
    <rPh sb="34" eb="35">
      <t>サン</t>
    </rPh>
    <phoneticPr fontId="1"/>
  </si>
  <si>
    <t>記入する箇所</t>
    <rPh sb="0" eb="2">
      <t>キニュウ</t>
    </rPh>
    <rPh sb="4" eb="6">
      <t>カショ</t>
    </rPh>
    <phoneticPr fontId="1"/>
  </si>
  <si>
    <t>柱軸力Nc（ｋN）</t>
    <rPh sb="0" eb="3">
      <t>ハシラジクリョク</t>
    </rPh>
    <phoneticPr fontId="1"/>
  </si>
  <si>
    <t>柱軸力Ｎｃ（ｋN)</t>
    <rPh sb="0" eb="3">
      <t>ハシラジクリョク</t>
    </rPh>
    <phoneticPr fontId="1"/>
  </si>
  <si>
    <t>この解法は、日本住宅・木材技術センターの「木造軸組工法住宅の横架材及び基礎のスパン表［平成24年</t>
    <rPh sb="2" eb="3">
      <t>カイ</t>
    </rPh>
    <rPh sb="3" eb="4">
      <t>ホウ</t>
    </rPh>
    <rPh sb="6" eb="8">
      <t>ニホン</t>
    </rPh>
    <rPh sb="8" eb="10">
      <t>ジュウタク</t>
    </rPh>
    <rPh sb="11" eb="13">
      <t>モクザイ</t>
    </rPh>
    <rPh sb="13" eb="15">
      <t>ギジュツ</t>
    </rPh>
    <rPh sb="21" eb="23">
      <t>モクゾウ</t>
    </rPh>
    <rPh sb="23" eb="24">
      <t>ジク</t>
    </rPh>
    <rPh sb="24" eb="25">
      <t>グミ</t>
    </rPh>
    <rPh sb="25" eb="27">
      <t>コウホウ</t>
    </rPh>
    <rPh sb="27" eb="29">
      <t>ジュウタク</t>
    </rPh>
    <rPh sb="30" eb="33">
      <t>オウカザイ</t>
    </rPh>
    <rPh sb="33" eb="34">
      <t>オヨ</t>
    </rPh>
    <rPh sb="35" eb="37">
      <t>キソ</t>
    </rPh>
    <rPh sb="41" eb="42">
      <t>ヒョウ</t>
    </rPh>
    <rPh sb="43" eb="45">
      <t>ヘイセイ</t>
    </rPh>
    <rPh sb="47" eb="48">
      <t>ネン</t>
    </rPh>
    <phoneticPr fontId="1"/>
  </si>
  <si>
    <t xml:space="preserve">  間取り変更などを含むリフォーム工事を受注する場合、お客様から柱を抜きたいとの要望を受けることがまま</t>
    <rPh sb="2" eb="4">
      <t>マド</t>
    </rPh>
    <rPh sb="5" eb="7">
      <t>ヘンコウ</t>
    </rPh>
    <rPh sb="10" eb="11">
      <t>フク</t>
    </rPh>
    <rPh sb="17" eb="19">
      <t>コウジ</t>
    </rPh>
    <rPh sb="20" eb="22">
      <t>ジュチュウ</t>
    </rPh>
    <rPh sb="24" eb="26">
      <t>バアイ</t>
    </rPh>
    <rPh sb="28" eb="30">
      <t>キャクサマ</t>
    </rPh>
    <rPh sb="32" eb="33">
      <t>ハシラ</t>
    </rPh>
    <rPh sb="34" eb="35">
      <t>ヌ</t>
    </rPh>
    <rPh sb="40" eb="42">
      <t>ヨウボウ</t>
    </rPh>
    <rPh sb="43" eb="44">
      <t>ウ</t>
    </rPh>
    <phoneticPr fontId="1"/>
  </si>
  <si>
    <t>あります。その場合、どのように構造上補強すればよいか判断に苦しむことがあります。</t>
    <rPh sb="7" eb="9">
      <t>バアイ</t>
    </rPh>
    <rPh sb="15" eb="17">
      <t>コウゾウ</t>
    </rPh>
    <rPh sb="17" eb="18">
      <t>ジョウ</t>
    </rPh>
    <rPh sb="18" eb="20">
      <t>ホキョウ</t>
    </rPh>
    <rPh sb="26" eb="28">
      <t>ハンダン</t>
    </rPh>
    <rPh sb="29" eb="30">
      <t>クル</t>
    </rPh>
    <phoneticPr fontId="1"/>
  </si>
  <si>
    <t>２月発行版］」の考え方を参考に、軽量溝形鋼のスパン表としました。</t>
    <rPh sb="1" eb="2">
      <t>ガツ</t>
    </rPh>
    <rPh sb="2" eb="4">
      <t>ハッコウ</t>
    </rPh>
    <rPh sb="4" eb="5">
      <t>バン</t>
    </rPh>
    <rPh sb="8" eb="9">
      <t>カンガ</t>
    </rPh>
    <rPh sb="10" eb="11">
      <t>カタ</t>
    </rPh>
    <rPh sb="12" eb="14">
      <t>サンコウ</t>
    </rPh>
    <rPh sb="16" eb="18">
      <t>ケイリョウ</t>
    </rPh>
    <rPh sb="18" eb="21">
      <t>ミゾガタコウ</t>
    </rPh>
    <rPh sb="25" eb="26">
      <t>ヒョウ</t>
    </rPh>
    <phoneticPr fontId="1"/>
  </si>
  <si>
    <t>両端の柱が、補強の軽量溝形鋼と納まりがよいこと</t>
    <rPh sb="0" eb="2">
      <t>リョウタン</t>
    </rPh>
    <rPh sb="3" eb="4">
      <t>ハシラ</t>
    </rPh>
    <rPh sb="6" eb="8">
      <t>ホキョウ</t>
    </rPh>
    <rPh sb="9" eb="11">
      <t>ケイリョウ</t>
    </rPh>
    <rPh sb="11" eb="14">
      <t>ミゾガタコウ</t>
    </rPh>
    <rPh sb="15" eb="16">
      <t>オサ</t>
    </rPh>
    <phoneticPr fontId="1"/>
  </si>
  <si>
    <t>補強部材は、軽量溝形鋼のダブルとする。</t>
    <rPh sb="0" eb="2">
      <t>ホキョウ</t>
    </rPh>
    <rPh sb="2" eb="4">
      <t>ブザイ</t>
    </rPh>
    <rPh sb="6" eb="8">
      <t>ケイリョウ</t>
    </rPh>
    <rPh sb="8" eb="11">
      <t>ミゾガタコウ</t>
    </rPh>
    <phoneticPr fontId="1"/>
  </si>
  <si>
    <t>建物仕様</t>
    <rPh sb="0" eb="4">
      <t>タテモノシヨウ</t>
    </rPh>
    <phoneticPr fontId="1"/>
  </si>
  <si>
    <t>1.補強床梁の選定</t>
    <rPh sb="2" eb="4">
      <t>ホキョウ</t>
    </rPh>
    <rPh sb="4" eb="5">
      <t>ユカ</t>
    </rPh>
    <rPh sb="5" eb="6">
      <t>ハリ</t>
    </rPh>
    <rPh sb="7" eb="9">
      <t>センテイ</t>
    </rPh>
    <phoneticPr fontId="1"/>
  </si>
  <si>
    <t>2.負担領域の確定</t>
    <rPh sb="2" eb="6">
      <t>フタンリョウイキ</t>
    </rPh>
    <rPh sb="7" eb="9">
      <t>カクテイ</t>
    </rPh>
    <phoneticPr fontId="1"/>
  </si>
  <si>
    <t>3.基本的な流れ</t>
    <rPh sb="2" eb="5">
      <t>キホンテキ</t>
    </rPh>
    <rPh sb="6" eb="7">
      <t>ナガ</t>
    </rPh>
    <phoneticPr fontId="1"/>
  </si>
  <si>
    <t>4.「直接荷重Wf」の読取り</t>
    <rPh sb="3" eb="7">
      <t>チョクセツカジュウ</t>
    </rPh>
    <rPh sb="11" eb="13">
      <t>ヨミト</t>
    </rPh>
    <phoneticPr fontId="1"/>
  </si>
  <si>
    <t>4-１.「負担幅」の算定</t>
    <rPh sb="5" eb="8">
      <t>フタンハバ</t>
    </rPh>
    <rPh sb="10" eb="12">
      <t>サンテイ</t>
    </rPh>
    <phoneticPr fontId="1"/>
  </si>
  <si>
    <t>5.上階柱の柱軸力Nｃの算定</t>
    <rPh sb="2" eb="5">
      <t>ジョウカイハシラ</t>
    </rPh>
    <rPh sb="6" eb="7">
      <t>ハシラ</t>
    </rPh>
    <rPh sb="7" eb="8">
      <t>ジク</t>
    </rPh>
    <rPh sb="8" eb="9">
      <t>リョク</t>
    </rPh>
    <rPh sb="12" eb="14">
      <t>サンテイ</t>
    </rPh>
    <phoneticPr fontId="1"/>
  </si>
  <si>
    <t>5-1.小屋梁負担幅の設定</t>
    <rPh sb="4" eb="6">
      <t>コヤ</t>
    </rPh>
    <rPh sb="6" eb="7">
      <t>ハリ</t>
    </rPh>
    <rPh sb="7" eb="9">
      <t>フタン</t>
    </rPh>
    <rPh sb="9" eb="10">
      <t>ハバ</t>
    </rPh>
    <rPh sb="11" eb="13">
      <t>セッテイ</t>
    </rPh>
    <phoneticPr fontId="1"/>
  </si>
  <si>
    <t>［負担領域に立って、屋根を見上げた図］</t>
    <rPh sb="1" eb="3">
      <t>フタン</t>
    </rPh>
    <rPh sb="3" eb="5">
      <t>リョウイキ</t>
    </rPh>
    <rPh sb="6" eb="7">
      <t>タ</t>
    </rPh>
    <rPh sb="10" eb="12">
      <t>ヤネ</t>
    </rPh>
    <rPh sb="13" eb="15">
      <t>ミア</t>
    </rPh>
    <rPh sb="17" eb="18">
      <t>ズ</t>
    </rPh>
    <phoneticPr fontId="1"/>
  </si>
  <si>
    <t>5-2.柱負担幅の算定</t>
    <rPh sb="4" eb="8">
      <t>ハシラフタンハバ</t>
    </rPh>
    <rPh sb="9" eb="11">
      <t>サンテイ</t>
    </rPh>
    <phoneticPr fontId="1"/>
  </si>
  <si>
    <t>5-3.屋根負担面積</t>
    <rPh sb="4" eb="6">
      <t>ヤネ</t>
    </rPh>
    <rPh sb="6" eb="8">
      <t>フタン</t>
    </rPh>
    <rPh sb="8" eb="10">
      <t>メンセキ</t>
    </rPh>
    <phoneticPr fontId="1"/>
  </si>
  <si>
    <t>5-4柱軸力Ｎｃの読み取り</t>
    <rPh sb="3" eb="4">
      <t>ハシラ</t>
    </rPh>
    <rPh sb="4" eb="5">
      <t>ジク</t>
    </rPh>
    <rPh sb="5" eb="6">
      <t>リョク</t>
    </rPh>
    <rPh sb="9" eb="10">
      <t>ヨ</t>
    </rPh>
    <rPh sb="11" eb="12">
      <t>ト</t>
    </rPh>
    <phoneticPr fontId="1"/>
  </si>
  <si>
    <t>6.補強部材の選定</t>
    <rPh sb="2" eb="6">
      <t>ホキョウブザイ</t>
    </rPh>
    <rPh sb="7" eb="9">
      <t>センテイ</t>
    </rPh>
    <phoneticPr fontId="1"/>
  </si>
  <si>
    <t>直接荷重Wf換算表</t>
    <rPh sb="0" eb="4">
      <t>チョクセツカジュウ</t>
    </rPh>
    <rPh sb="6" eb="9">
      <t>カンサンヒョウ</t>
    </rPh>
    <phoneticPr fontId="1"/>
  </si>
  <si>
    <t>それぞれ柱の柱軸力は、建物仕様と「屋根負担面積」により、「2階柱軸力Nc 換算表」から読み取る。</t>
    <rPh sb="4" eb="5">
      <t>ハシラ</t>
    </rPh>
    <rPh sb="6" eb="7">
      <t>ハシラ</t>
    </rPh>
    <rPh sb="7" eb="8">
      <t>ジク</t>
    </rPh>
    <rPh sb="8" eb="9">
      <t>リョク</t>
    </rPh>
    <rPh sb="11" eb="13">
      <t>タテモノ</t>
    </rPh>
    <rPh sb="13" eb="15">
      <t>シヨウ</t>
    </rPh>
    <rPh sb="17" eb="23">
      <t>ヤネフタンメンセキ</t>
    </rPh>
    <rPh sb="30" eb="31">
      <t>カイ</t>
    </rPh>
    <rPh sb="31" eb="32">
      <t>ハシラ</t>
    </rPh>
    <rPh sb="32" eb="33">
      <t>ジク</t>
    </rPh>
    <rPh sb="33" eb="34">
      <t>リョク</t>
    </rPh>
    <rPh sb="37" eb="39">
      <t>カンサン</t>
    </rPh>
    <rPh sb="39" eb="40">
      <t>ヒョウ</t>
    </rPh>
    <rPh sb="43" eb="44">
      <t>ヨ</t>
    </rPh>
    <rPh sb="45" eb="46">
      <t>ト</t>
    </rPh>
    <phoneticPr fontId="1"/>
  </si>
  <si>
    <t>「屋根負担面積」は、「小屋梁負担幅」と「柱負担幅」の積とする。</t>
    <rPh sb="1" eb="7">
      <t>ヤネフタンメンセキ</t>
    </rPh>
    <rPh sb="11" eb="13">
      <t>コヤ</t>
    </rPh>
    <rPh sb="13" eb="14">
      <t>ハリ</t>
    </rPh>
    <rPh sb="14" eb="16">
      <t>フタン</t>
    </rPh>
    <rPh sb="16" eb="17">
      <t>ハバ</t>
    </rPh>
    <rPh sb="20" eb="21">
      <t>ハシラ</t>
    </rPh>
    <rPh sb="21" eb="23">
      <t>フタン</t>
    </rPh>
    <rPh sb="23" eb="24">
      <t>ハバ</t>
    </rPh>
    <rPh sb="26" eb="27">
      <t>セキ</t>
    </rPh>
    <phoneticPr fontId="1"/>
  </si>
  <si>
    <t>セットバック壁面の柱の場合</t>
    <rPh sb="6" eb="8">
      <t>ヘキメン</t>
    </rPh>
    <rPh sb="9" eb="10">
      <t>ハシラ</t>
    </rPh>
    <rPh sb="11" eb="13">
      <t>バアイ</t>
    </rPh>
    <phoneticPr fontId="1"/>
  </si>
  <si>
    <t>建物仕様</t>
    <rPh sb="0" eb="2">
      <t>タテモノ</t>
    </rPh>
    <rPh sb="2" eb="4">
      <t>シヨウ</t>
    </rPh>
    <phoneticPr fontId="1"/>
  </si>
  <si>
    <t>5.補強部材の選定</t>
    <rPh sb="2" eb="4">
      <t>ホキョウ</t>
    </rPh>
    <rPh sb="4" eb="6">
      <t>ブザイ</t>
    </rPh>
    <rPh sb="7" eb="9">
      <t>センテイ</t>
    </rPh>
    <phoneticPr fontId="1"/>
  </si>
  <si>
    <t>4-1.「負担幅」の設定</t>
    <rPh sb="5" eb="7">
      <t>フタン</t>
    </rPh>
    <rPh sb="7" eb="8">
      <t>ハバ</t>
    </rPh>
    <rPh sb="10" eb="12">
      <t>セッテイ</t>
    </rPh>
    <phoneticPr fontId="1"/>
  </si>
  <si>
    <t>1.補強小屋梁の選定</t>
    <rPh sb="2" eb="4">
      <t>ホキョウ</t>
    </rPh>
    <rPh sb="4" eb="6">
      <t>コヤ</t>
    </rPh>
    <rPh sb="6" eb="7">
      <t>ハリ</t>
    </rPh>
    <rPh sb="8" eb="10">
      <t>センテイ</t>
    </rPh>
    <phoneticPr fontId="1"/>
  </si>
  <si>
    <t>この場合、屋根負担面積は、小数点以下は切り上げて、読み取る。</t>
    <rPh sb="2" eb="4">
      <t>バアイ</t>
    </rPh>
    <rPh sb="5" eb="7">
      <t>ヤネ</t>
    </rPh>
    <rPh sb="7" eb="9">
      <t>フタン</t>
    </rPh>
    <rPh sb="9" eb="11">
      <t>メンセキ</t>
    </rPh>
    <rPh sb="13" eb="16">
      <t>ショウスウテン</t>
    </rPh>
    <rPh sb="16" eb="18">
      <t>イカ</t>
    </rPh>
    <rPh sb="19" eb="20">
      <t>キ</t>
    </rPh>
    <rPh sb="21" eb="22">
      <t>ア</t>
    </rPh>
    <rPh sb="25" eb="26">
      <t>ヨ</t>
    </rPh>
    <rPh sb="27" eb="28">
      <t>ト</t>
    </rPh>
    <phoneticPr fontId="1"/>
  </si>
  <si>
    <t>間仕切り変更などでの柱の除去に対応した軽量溝形鋼による梁の補強方法</t>
    <rPh sb="0" eb="3">
      <t>マジキ</t>
    </rPh>
    <rPh sb="4" eb="6">
      <t>ヘンコウ</t>
    </rPh>
    <rPh sb="10" eb="11">
      <t>ハシラ</t>
    </rPh>
    <rPh sb="12" eb="14">
      <t>ジョキョ</t>
    </rPh>
    <rPh sb="15" eb="17">
      <t>タイオウ</t>
    </rPh>
    <rPh sb="19" eb="21">
      <t>ケイリョウ</t>
    </rPh>
    <rPh sb="21" eb="24">
      <t>ミゾガタコウ</t>
    </rPh>
    <rPh sb="27" eb="28">
      <t>ハリ</t>
    </rPh>
    <rPh sb="29" eb="31">
      <t>ホキョウ</t>
    </rPh>
    <rPh sb="31" eb="33">
      <t>ホウホウ</t>
    </rPh>
    <phoneticPr fontId="1"/>
  </si>
  <si>
    <t>小屋梁解法のための設定表</t>
    <rPh sb="0" eb="2">
      <t>コヤ</t>
    </rPh>
    <rPh sb="2" eb="3">
      <t>ハリ</t>
    </rPh>
    <rPh sb="3" eb="5">
      <t>カイホウ</t>
    </rPh>
    <rPh sb="9" eb="11">
      <t>セッテイ</t>
    </rPh>
    <rPh sb="11" eb="12">
      <t>ヒョウ</t>
    </rPh>
    <phoneticPr fontId="1"/>
  </si>
  <si>
    <t>P</t>
    <phoneticPr fontId="1"/>
  </si>
  <si>
    <t>建物の概要</t>
    <rPh sb="0" eb="2">
      <t>タテモノ</t>
    </rPh>
    <rPh sb="3" eb="5">
      <t>ガイヨウ</t>
    </rPh>
    <phoneticPr fontId="1"/>
  </si>
  <si>
    <t>棟違部</t>
    <rPh sb="0" eb="1">
      <t>ムネ</t>
    </rPh>
    <rPh sb="1" eb="2">
      <t>チガ</t>
    </rPh>
    <rPh sb="2" eb="3">
      <t>ブ</t>
    </rPh>
    <phoneticPr fontId="1"/>
  </si>
  <si>
    <t>4-1　屋根負担面積算定表</t>
    <rPh sb="4" eb="6">
      <t>ヤネ</t>
    </rPh>
    <rPh sb="6" eb="8">
      <t>フタン</t>
    </rPh>
    <rPh sb="8" eb="10">
      <t>メンセキ</t>
    </rPh>
    <rPh sb="10" eb="12">
      <t>サンテイ</t>
    </rPh>
    <rPh sb="12" eb="13">
      <t>ヒョウ</t>
    </rPh>
    <phoneticPr fontId="1"/>
  </si>
  <si>
    <t>小屋梁負担幅（Ｐ）</t>
    <rPh sb="0" eb="2">
      <t>コヤ</t>
    </rPh>
    <rPh sb="2" eb="3">
      <t>ハリ</t>
    </rPh>
    <rPh sb="3" eb="5">
      <t>フタン</t>
    </rPh>
    <rPh sb="5" eb="6">
      <t>ハバ</t>
    </rPh>
    <phoneticPr fontId="1"/>
  </si>
  <si>
    <t>4-2　ｾｯﾄﾊﾞｯｸ係数表</t>
    <rPh sb="11" eb="13">
      <t>ケイスウ</t>
    </rPh>
    <rPh sb="13" eb="14">
      <t>ヒョウ</t>
    </rPh>
    <phoneticPr fontId="1"/>
  </si>
  <si>
    <t>1.建物の概要</t>
    <rPh sb="2" eb="4">
      <t>タテモノ</t>
    </rPh>
    <rPh sb="5" eb="7">
      <t>ガイヨウ</t>
    </rPh>
    <phoneticPr fontId="1"/>
  </si>
  <si>
    <t>3.直接荷重Wf設定表</t>
    <rPh sb="2" eb="6">
      <t>チョクセツカジュウ</t>
    </rPh>
    <rPh sb="8" eb="10">
      <t>セッテイ</t>
    </rPh>
    <rPh sb="10" eb="11">
      <t>ヒョウ</t>
    </rPh>
    <phoneticPr fontId="1"/>
  </si>
  <si>
    <t>4.柱軸力Nc設定表</t>
    <rPh sb="2" eb="5">
      <t>ハシラジクリョク</t>
    </rPh>
    <rPh sb="7" eb="9">
      <t>セッテイ</t>
    </rPh>
    <rPh sb="9" eb="10">
      <t>ヒョウ</t>
    </rPh>
    <phoneticPr fontId="1"/>
  </si>
  <si>
    <t>番号</t>
    <rPh sb="0" eb="2">
      <t>バンゴウ</t>
    </rPh>
    <phoneticPr fontId="1"/>
  </si>
  <si>
    <t>下屋と床を受ける横架材</t>
    <rPh sb="0" eb="2">
      <t>ゲヤ</t>
    </rPh>
    <rPh sb="3" eb="4">
      <t>ユカ</t>
    </rPh>
    <rPh sb="5" eb="6">
      <t>ウ</t>
    </rPh>
    <rPh sb="8" eb="11">
      <t>オウカザイ</t>
    </rPh>
    <phoneticPr fontId="1"/>
  </si>
  <si>
    <t>床のみを受ける横架材</t>
    <rPh sb="0" eb="1">
      <t>ユカ</t>
    </rPh>
    <rPh sb="4" eb="5">
      <t>ウ</t>
    </rPh>
    <rPh sb="7" eb="10">
      <t>オウカザイ</t>
    </rPh>
    <phoneticPr fontId="1"/>
  </si>
  <si>
    <t>（負担領域の上は、一方が床で、他方が下屋）</t>
    <rPh sb="1" eb="3">
      <t>フタン</t>
    </rPh>
    <rPh sb="3" eb="5">
      <t>リョウイキ</t>
    </rPh>
    <rPh sb="6" eb="7">
      <t>ウエ</t>
    </rPh>
    <rPh sb="9" eb="11">
      <t>イッポウ</t>
    </rPh>
    <rPh sb="12" eb="13">
      <t>ユカ</t>
    </rPh>
    <rPh sb="15" eb="17">
      <t>タホウ</t>
    </rPh>
    <rPh sb="18" eb="20">
      <t>ゲヤ</t>
    </rPh>
    <phoneticPr fontId="1"/>
  </si>
  <si>
    <t>（負担領域の上は、全て床）</t>
    <rPh sb="1" eb="3">
      <t>フタン</t>
    </rPh>
    <rPh sb="3" eb="5">
      <t>リョウイキ</t>
    </rPh>
    <rPh sb="6" eb="7">
      <t>ウエ</t>
    </rPh>
    <rPh sb="9" eb="10">
      <t>スベ</t>
    </rPh>
    <rPh sb="11" eb="12">
      <t>ユカ</t>
    </rPh>
    <phoneticPr fontId="1"/>
  </si>
  <si>
    <t>除却する柱が負担していた横架材のうち、補強する横架材（補強小屋梁）を選定する。</t>
    <rPh sb="0" eb="2">
      <t>ジョキャク</t>
    </rPh>
    <rPh sb="4" eb="5">
      <t>ハシラ</t>
    </rPh>
    <rPh sb="6" eb="8">
      <t>フタン</t>
    </rPh>
    <rPh sb="12" eb="15">
      <t>オウカザイ</t>
    </rPh>
    <rPh sb="19" eb="21">
      <t>ホキョウ</t>
    </rPh>
    <rPh sb="23" eb="26">
      <t>オウカザイ</t>
    </rPh>
    <rPh sb="27" eb="29">
      <t>ホキョウ</t>
    </rPh>
    <rPh sb="29" eb="31">
      <t>コヤ</t>
    </rPh>
    <rPh sb="31" eb="32">
      <t>ハリ</t>
    </rPh>
    <rPh sb="34" eb="36">
      <t>センテイ</t>
    </rPh>
    <phoneticPr fontId="1"/>
  </si>
  <si>
    <t>除却する柱が負担していた横架材のうち、補強する横架材（補強床梁）を選定する。</t>
    <rPh sb="0" eb="2">
      <t>ジョキャク</t>
    </rPh>
    <rPh sb="4" eb="5">
      <t>ハシラ</t>
    </rPh>
    <rPh sb="6" eb="8">
      <t>フタン</t>
    </rPh>
    <rPh sb="12" eb="15">
      <t>オウカザイ</t>
    </rPh>
    <rPh sb="19" eb="21">
      <t>ホキョウ</t>
    </rPh>
    <rPh sb="23" eb="26">
      <t>オウカザイ</t>
    </rPh>
    <rPh sb="27" eb="29">
      <t>ホキョウ</t>
    </rPh>
    <rPh sb="29" eb="30">
      <t>ユカ</t>
    </rPh>
    <rPh sb="30" eb="31">
      <t>ハリ</t>
    </rPh>
    <rPh sb="33" eb="35">
      <t>センテイ</t>
    </rPh>
    <phoneticPr fontId="1"/>
  </si>
  <si>
    <t>断面形状</t>
    <rPh sb="0" eb="2">
      <t>ダンメン</t>
    </rPh>
    <rPh sb="2" eb="4">
      <t>ケイジョウ</t>
    </rPh>
    <phoneticPr fontId="1"/>
  </si>
  <si>
    <t>4-1　読取り条件</t>
    <rPh sb="4" eb="6">
      <t>ヨミト</t>
    </rPh>
    <rPh sb="7" eb="9">
      <t>ジョウケン</t>
    </rPh>
    <phoneticPr fontId="1"/>
  </si>
  <si>
    <t>3-4　直接荷重Wf換算表</t>
    <rPh sb="4" eb="8">
      <t>チョクセツカジュウ</t>
    </rPh>
    <rPh sb="10" eb="13">
      <t>カンサンヒョウ</t>
    </rPh>
    <phoneticPr fontId="1"/>
  </si>
  <si>
    <t>軒庇の出</t>
    <rPh sb="0" eb="1">
      <t>ノキ</t>
    </rPh>
    <rPh sb="1" eb="2">
      <t>ヒサシ</t>
    </rPh>
    <rPh sb="3" eb="4">
      <t>デ</t>
    </rPh>
    <phoneticPr fontId="1"/>
  </si>
  <si>
    <t>≦9ｍ</t>
    <phoneticPr fontId="1"/>
  </si>
  <si>
    <t>≦2</t>
    <phoneticPr fontId="1"/>
  </si>
  <si>
    <t>≦13ｍ</t>
    <phoneticPr fontId="1"/>
  </si>
  <si>
    <t>≦500㎡</t>
    <phoneticPr fontId="1"/>
  </si>
  <si>
    <t>Ｐ</t>
    <phoneticPr fontId="1"/>
  </si>
  <si>
    <t>（Ｐ²）</t>
    <phoneticPr fontId="1"/>
  </si>
  <si>
    <t>負担幅（Ｐ）</t>
    <rPh sb="0" eb="2">
      <t>フタン</t>
    </rPh>
    <rPh sb="2" eb="3">
      <t>ハバ</t>
    </rPh>
    <phoneticPr fontId="1"/>
  </si>
  <si>
    <t>4P</t>
  </si>
  <si>
    <t>5P</t>
  </si>
  <si>
    <t>部材番号</t>
    <rPh sb="0" eb="2">
      <t>ブザイ</t>
    </rPh>
    <rPh sb="2" eb="4">
      <t>バンゴウ</t>
    </rPh>
    <phoneticPr fontId="1"/>
  </si>
  <si>
    <t>軽量溝形鋼（2丁１組）</t>
    <rPh sb="0" eb="5">
      <t>ケイリョウミゾガタコウ</t>
    </rPh>
    <rPh sb="7" eb="8">
      <t>チョウ</t>
    </rPh>
    <rPh sb="9" eb="10">
      <t>クミ</t>
    </rPh>
    <phoneticPr fontId="1"/>
  </si>
  <si>
    <t>150＊50＊3.2</t>
    <phoneticPr fontId="1"/>
  </si>
  <si>
    <t>250＊75＊6.0</t>
    <phoneticPr fontId="1"/>
  </si>
  <si>
    <t>150＊50＊4.5</t>
    <phoneticPr fontId="1"/>
  </si>
  <si>
    <t>150＊75＊6.0</t>
    <phoneticPr fontId="1"/>
  </si>
  <si>
    <t>200＊75＊6.0</t>
    <phoneticPr fontId="1"/>
  </si>
  <si>
    <t>2Ｐ</t>
    <phoneticPr fontId="1"/>
  </si>
  <si>
    <t>2.5Ｐ</t>
    <phoneticPr fontId="1"/>
  </si>
  <si>
    <t>4Ｐ</t>
    <phoneticPr fontId="1"/>
  </si>
  <si>
    <t>3Ｐ</t>
    <phoneticPr fontId="1"/>
  </si>
  <si>
    <t>3.5Ｐ</t>
    <phoneticPr fontId="1"/>
  </si>
  <si>
    <t>4.5Ｐ</t>
    <phoneticPr fontId="1"/>
  </si>
  <si>
    <t>5Ｐ</t>
    <phoneticPr fontId="1"/>
  </si>
  <si>
    <t>1本の重量（ｋｇ/ｍ）</t>
    <rPh sb="1" eb="2">
      <t>ホン</t>
    </rPh>
    <rPh sb="3" eb="5">
      <t>ジュウリョウ</t>
    </rPh>
    <phoneticPr fontId="1"/>
  </si>
  <si>
    <t>150＊75＊4.5</t>
    <phoneticPr fontId="1"/>
  </si>
  <si>
    <t>柱軸力Ｎｃ（ｋＮ）</t>
    <rPh sb="0" eb="3">
      <t>ハシラジクリョク</t>
    </rPh>
    <phoneticPr fontId="1"/>
  </si>
  <si>
    <t>直接荷重Wf(ｋN／P）</t>
    <rPh sb="0" eb="2">
      <t>チョクセツ</t>
    </rPh>
    <rPh sb="2" eb="4">
      <t>カジュウ</t>
    </rPh>
    <phoneticPr fontId="1"/>
  </si>
  <si>
    <t>部材　番号</t>
    <rPh sb="0" eb="2">
      <t>ブザイ</t>
    </rPh>
    <rPh sb="3" eb="5">
      <t>バンゴウ</t>
    </rPh>
    <phoneticPr fontId="1"/>
  </si>
  <si>
    <t>重量　（ｋｇ/ｍ）</t>
    <rPh sb="0" eb="2">
      <t>ジュウリョウ</t>
    </rPh>
    <phoneticPr fontId="1"/>
  </si>
  <si>
    <t>2P</t>
    <phoneticPr fontId="1"/>
  </si>
  <si>
    <t>3P</t>
    <phoneticPr fontId="1"/>
  </si>
  <si>
    <t>Ｎｃ</t>
    <phoneticPr fontId="1"/>
  </si>
  <si>
    <t>外周・下屋境界部</t>
    <rPh sb="0" eb="2">
      <t>ガイシュウ</t>
    </rPh>
    <rPh sb="3" eb="5">
      <t>ゲヤ</t>
    </rPh>
    <rPh sb="5" eb="7">
      <t>キョウカイ</t>
    </rPh>
    <rPh sb="7" eb="8">
      <t>ブ</t>
    </rPh>
    <phoneticPr fontId="1"/>
  </si>
  <si>
    <t>200＊50＊3.2</t>
    <phoneticPr fontId="1"/>
  </si>
  <si>
    <t>δ≦1/500</t>
    <phoneticPr fontId="1"/>
  </si>
  <si>
    <t>サイズ</t>
    <phoneticPr fontId="1"/>
  </si>
  <si>
    <t>200＊50＊4.5</t>
    <phoneticPr fontId="1"/>
  </si>
  <si>
    <t>250＊50＊4.5</t>
    <phoneticPr fontId="1"/>
  </si>
  <si>
    <t>300＊50＊4.5</t>
    <phoneticPr fontId="1"/>
  </si>
  <si>
    <t>350＊50＊4.5</t>
    <phoneticPr fontId="1"/>
  </si>
  <si>
    <t>Ｎｃ</t>
    <phoneticPr fontId="1"/>
  </si>
  <si>
    <t>5・7</t>
    <phoneticPr fontId="1"/>
  </si>
  <si>
    <t>5・7</t>
    <phoneticPr fontId="1"/>
  </si>
  <si>
    <t>5・7</t>
    <phoneticPr fontId="1"/>
  </si>
  <si>
    <t>6・7</t>
    <phoneticPr fontId="1"/>
  </si>
  <si>
    <t>5・7</t>
    <phoneticPr fontId="1"/>
  </si>
  <si>
    <t>5・7</t>
  </si>
  <si>
    <t>6・7</t>
    <phoneticPr fontId="1"/>
  </si>
  <si>
    <t>5・7</t>
    <phoneticPr fontId="1"/>
  </si>
  <si>
    <t>6・7</t>
    <phoneticPr fontId="1"/>
  </si>
  <si>
    <t>6・7</t>
    <phoneticPr fontId="1"/>
  </si>
  <si>
    <t>10・12</t>
    <phoneticPr fontId="1"/>
  </si>
  <si>
    <t>6・7</t>
    <phoneticPr fontId="1"/>
  </si>
  <si>
    <t>10・12</t>
  </si>
  <si>
    <t>6・7</t>
  </si>
  <si>
    <t>13・15</t>
    <phoneticPr fontId="1"/>
  </si>
  <si>
    <t>13・15</t>
  </si>
  <si>
    <t>直接荷重Wf(kN/P)</t>
    <rPh sb="0" eb="2">
      <t>チョクセツ</t>
    </rPh>
    <rPh sb="2" eb="4">
      <t>カジュウ</t>
    </rPh>
    <phoneticPr fontId="1"/>
  </si>
  <si>
    <t>150＊50＊4.5</t>
    <phoneticPr fontId="1"/>
  </si>
  <si>
    <t>150＊75＊4.5</t>
    <phoneticPr fontId="1"/>
  </si>
  <si>
    <t>150＊75＊6.0</t>
    <phoneticPr fontId="1"/>
  </si>
  <si>
    <t>200＊50＊3.2</t>
    <phoneticPr fontId="1"/>
  </si>
  <si>
    <t>200＊50＊4.5</t>
    <phoneticPr fontId="1"/>
  </si>
  <si>
    <t>200＊75＊6.0</t>
    <phoneticPr fontId="1"/>
  </si>
  <si>
    <t>250＊50＊4.5</t>
    <phoneticPr fontId="1"/>
  </si>
  <si>
    <t>250＊75＊6.0</t>
    <phoneticPr fontId="1"/>
  </si>
  <si>
    <t>300＊50＊4.5</t>
    <phoneticPr fontId="1"/>
  </si>
  <si>
    <t>350＊50＊4.5</t>
    <phoneticPr fontId="1"/>
  </si>
  <si>
    <t>棟違い部</t>
    <rPh sb="0" eb="1">
      <t>ムネ</t>
    </rPh>
    <rPh sb="1" eb="2">
      <t>チガ</t>
    </rPh>
    <rPh sb="3" eb="4">
      <t>ブ</t>
    </rPh>
    <phoneticPr fontId="1"/>
  </si>
  <si>
    <t>棟違い部（段違い）</t>
    <rPh sb="0" eb="1">
      <t>ムネ</t>
    </rPh>
    <rPh sb="1" eb="2">
      <t>チガ</t>
    </rPh>
    <rPh sb="3" eb="4">
      <t>ブ</t>
    </rPh>
    <rPh sb="5" eb="7">
      <t>ダンチガ</t>
    </rPh>
    <phoneticPr fontId="1"/>
  </si>
  <si>
    <t>一般部　</t>
    <rPh sb="0" eb="2">
      <t>イッパン</t>
    </rPh>
    <rPh sb="2" eb="3">
      <t>ブ</t>
    </rPh>
    <phoneticPr fontId="1"/>
  </si>
  <si>
    <t>補強小屋梁の概要</t>
    <rPh sb="0" eb="2">
      <t>ホキョウ</t>
    </rPh>
    <rPh sb="2" eb="4">
      <t>コヤ</t>
    </rPh>
    <rPh sb="4" eb="5">
      <t>ハリ</t>
    </rPh>
    <rPh sb="6" eb="8">
      <t>ガイヨウ</t>
    </rPh>
    <phoneticPr fontId="1"/>
  </si>
  <si>
    <t>直接荷重Ｗｆ設定表</t>
    <rPh sb="0" eb="4">
      <t>チョクセツカジュウ</t>
    </rPh>
    <rPh sb="6" eb="8">
      <t>セッテイ</t>
    </rPh>
    <rPh sb="8" eb="9">
      <t>ヒョウ</t>
    </rPh>
    <phoneticPr fontId="1"/>
  </si>
  <si>
    <t>3-2　読取り条件</t>
    <rPh sb="4" eb="6">
      <t>ヨミト</t>
    </rPh>
    <rPh sb="7" eb="9">
      <t>ジョウケン</t>
    </rPh>
    <phoneticPr fontId="1"/>
  </si>
  <si>
    <t>3-3　直接荷重Wfの読取り</t>
    <rPh sb="4" eb="8">
      <t>チョクセツカジュウ</t>
    </rPh>
    <rPh sb="11" eb="13">
      <t>ヨミト</t>
    </rPh>
    <phoneticPr fontId="1"/>
  </si>
  <si>
    <t>4－3柱軸力の読取り</t>
    <rPh sb="3" eb="4">
      <t>ハシラ</t>
    </rPh>
    <rPh sb="4" eb="5">
      <t>ジク</t>
    </rPh>
    <rPh sb="5" eb="6">
      <t>リョク</t>
    </rPh>
    <rPh sb="7" eb="9">
      <t>ヨミト</t>
    </rPh>
    <phoneticPr fontId="11"/>
  </si>
  <si>
    <t>4-４　2階柱軸力Ｎｃ換算表</t>
    <rPh sb="5" eb="6">
      <t>カイ</t>
    </rPh>
    <rPh sb="6" eb="9">
      <t>ハシラジクリョク</t>
    </rPh>
    <rPh sb="11" eb="13">
      <t>カンサン</t>
    </rPh>
    <rPh sb="13" eb="14">
      <t>ヒョウ</t>
    </rPh>
    <phoneticPr fontId="11"/>
  </si>
  <si>
    <t>4-4　2階柱軸力Ｎｃ換算表</t>
    <rPh sb="5" eb="9">
      <t>カイハシラジクリョク</t>
    </rPh>
    <rPh sb="11" eb="14">
      <t>カンサンヒョウ</t>
    </rPh>
    <phoneticPr fontId="1"/>
  </si>
  <si>
    <t>5-2　補強軽量溝形鋼</t>
    <rPh sb="4" eb="6">
      <t>ホキョウ</t>
    </rPh>
    <rPh sb="6" eb="8">
      <t>ケイリョウ</t>
    </rPh>
    <rPh sb="8" eb="11">
      <t>ミゾガタコウ</t>
    </rPh>
    <phoneticPr fontId="1"/>
  </si>
  <si>
    <t>5-1　読取り条件</t>
    <rPh sb="4" eb="5">
      <t>ヨ</t>
    </rPh>
    <rPh sb="5" eb="6">
      <t>ト</t>
    </rPh>
    <rPh sb="7" eb="9">
      <t>ジョウケン</t>
    </rPh>
    <phoneticPr fontId="1"/>
  </si>
  <si>
    <t>柱負担幅（Ｐ）</t>
    <rPh sb="0" eb="1">
      <t>ハシラ</t>
    </rPh>
    <rPh sb="1" eb="3">
      <t>フタン</t>
    </rPh>
    <rPh sb="3" eb="4">
      <t>ハバ</t>
    </rPh>
    <phoneticPr fontId="1"/>
  </si>
  <si>
    <t>ｾｯﾄﾊﾞｯｸ面積（Ｐ²）</t>
    <rPh sb="8" eb="9">
      <t>（</t>
    </rPh>
    <phoneticPr fontId="1"/>
  </si>
  <si>
    <t>屋根負担面積の合計（P²）</t>
    <rPh sb="0" eb="2">
      <t>ヤネ</t>
    </rPh>
    <rPh sb="2" eb="4">
      <t>フタン</t>
    </rPh>
    <rPh sb="4" eb="6">
      <t>メンセキ</t>
    </rPh>
    <rPh sb="7" eb="9">
      <t>ゴウケイ</t>
    </rPh>
    <phoneticPr fontId="1"/>
  </si>
  <si>
    <t>①</t>
    <phoneticPr fontId="1"/>
  </si>
  <si>
    <t>②</t>
  </si>
  <si>
    <t>除却する柱が受けていた梁</t>
    <rPh sb="0" eb="2">
      <t>ジョキャク</t>
    </rPh>
    <rPh sb="4" eb="5">
      <t>ハシラ</t>
    </rPh>
    <rPh sb="6" eb="7">
      <t>ウ</t>
    </rPh>
    <rPh sb="11" eb="12">
      <t>ハリ</t>
    </rPh>
    <phoneticPr fontId="1"/>
  </si>
  <si>
    <t>その他の梁</t>
    <rPh sb="2" eb="3">
      <t>タ</t>
    </rPh>
    <rPh sb="4" eb="5">
      <t>ハリ</t>
    </rPh>
    <phoneticPr fontId="1"/>
  </si>
  <si>
    <t>小屋梁解法の補強梁</t>
    <rPh sb="0" eb="2">
      <t>コヤ</t>
    </rPh>
    <rPh sb="2" eb="3">
      <t>ハリ</t>
    </rPh>
    <rPh sb="3" eb="5">
      <t>カイホウ</t>
    </rPh>
    <rPh sb="6" eb="8">
      <t>ホキョウ</t>
    </rPh>
    <rPh sb="8" eb="9">
      <t>ハリ</t>
    </rPh>
    <phoneticPr fontId="1"/>
  </si>
  <si>
    <t>床梁解法の補強梁</t>
    <rPh sb="0" eb="1">
      <t>ユカ</t>
    </rPh>
    <rPh sb="1" eb="2">
      <t>ハリ</t>
    </rPh>
    <rPh sb="2" eb="4">
      <t>カイホウ</t>
    </rPh>
    <rPh sb="5" eb="7">
      <t>ホキョウ</t>
    </rPh>
    <rPh sb="7" eb="8">
      <t>ハリ</t>
    </rPh>
    <phoneticPr fontId="1"/>
  </si>
  <si>
    <t>その他の柱</t>
    <rPh sb="2" eb="3">
      <t>タ</t>
    </rPh>
    <rPh sb="4" eb="5">
      <t>ハシラ</t>
    </rPh>
    <phoneticPr fontId="1"/>
  </si>
  <si>
    <t>負担領域の上部には柱がない小屋梁なので、「直接荷重Wf」を求め、補強部材を選定する。</t>
    <rPh sb="0" eb="2">
      <t>フタン</t>
    </rPh>
    <rPh sb="2" eb="4">
      <t>リョウイキ</t>
    </rPh>
    <rPh sb="5" eb="7">
      <t>ジョウブ</t>
    </rPh>
    <rPh sb="9" eb="10">
      <t>ハシラ</t>
    </rPh>
    <rPh sb="13" eb="15">
      <t>コヤ</t>
    </rPh>
    <rPh sb="15" eb="16">
      <t>ハリ</t>
    </rPh>
    <rPh sb="21" eb="23">
      <t>チョクセツ</t>
    </rPh>
    <rPh sb="23" eb="25">
      <t>カジュウ</t>
    </rPh>
    <rPh sb="29" eb="30">
      <t>モト</t>
    </rPh>
    <rPh sb="32" eb="34">
      <t>ホキョウ</t>
    </rPh>
    <rPh sb="34" eb="36">
      <t>ブザイ</t>
    </rPh>
    <rPh sb="37" eb="39">
      <t>センテイ</t>
    </rPh>
    <phoneticPr fontId="1"/>
  </si>
  <si>
    <t>補強は、ダブルの軽量溝形鋼とする。</t>
    <rPh sb="0" eb="2">
      <t>ホキョウ</t>
    </rPh>
    <rPh sb="8" eb="10">
      <t>ケイリョウ</t>
    </rPh>
    <rPh sb="10" eb="13">
      <t>ミゾガタコウ</t>
    </rPh>
    <phoneticPr fontId="1"/>
  </si>
  <si>
    <t>注）棟違い部には、妻壁部分がありその荷重が加算されます。</t>
    <rPh sb="0" eb="1">
      <t>チュウ</t>
    </rPh>
    <rPh sb="2" eb="3">
      <t>ムネ</t>
    </rPh>
    <rPh sb="3" eb="4">
      <t>チガ</t>
    </rPh>
    <rPh sb="5" eb="6">
      <t>ブ</t>
    </rPh>
    <rPh sb="9" eb="10">
      <t>ツマ</t>
    </rPh>
    <rPh sb="10" eb="11">
      <t>カベ</t>
    </rPh>
    <rPh sb="11" eb="13">
      <t>ブブン</t>
    </rPh>
    <rPh sb="18" eb="20">
      <t>カジュウ</t>
    </rPh>
    <rPh sb="21" eb="23">
      <t>カサン</t>
    </rPh>
    <phoneticPr fontId="1"/>
  </si>
  <si>
    <t>4-2.直接荷重Wfの読取り</t>
    <rPh sb="4" eb="6">
      <t>チョクセツ</t>
    </rPh>
    <rPh sb="6" eb="8">
      <t>カジュウ</t>
    </rPh>
    <rPh sb="11" eb="12">
      <t>ヨ</t>
    </rPh>
    <rPh sb="12" eb="13">
      <t>ト</t>
    </rPh>
    <phoneticPr fontId="1"/>
  </si>
  <si>
    <t>4．直接荷重Wfの読取り</t>
    <rPh sb="2" eb="6">
      <t>チョクセツカジュウ</t>
    </rPh>
    <rPh sb="9" eb="11">
      <t>ヨミト</t>
    </rPh>
    <phoneticPr fontId="1"/>
  </si>
  <si>
    <t>①</t>
    <phoneticPr fontId="1"/>
  </si>
  <si>
    <t>②</t>
    <phoneticPr fontId="1"/>
  </si>
  <si>
    <t>位置については、負担領域に棟違い部（段違いを含む）があれば棟違い部となる。</t>
    <rPh sb="0" eb="2">
      <t>イチ</t>
    </rPh>
    <rPh sb="8" eb="10">
      <t>フタン</t>
    </rPh>
    <rPh sb="10" eb="12">
      <t>リョウイキ</t>
    </rPh>
    <rPh sb="13" eb="14">
      <t>ムネ</t>
    </rPh>
    <rPh sb="14" eb="15">
      <t>チガ</t>
    </rPh>
    <rPh sb="16" eb="17">
      <t>ブ</t>
    </rPh>
    <rPh sb="18" eb="20">
      <t>ダンチガ</t>
    </rPh>
    <rPh sb="22" eb="23">
      <t>フク</t>
    </rPh>
    <rPh sb="29" eb="30">
      <t>ムネ</t>
    </rPh>
    <rPh sb="30" eb="31">
      <t>チガ</t>
    </rPh>
    <rPh sb="32" eb="33">
      <t>ブ</t>
    </rPh>
    <phoneticPr fontId="1"/>
  </si>
  <si>
    <t>（梁部材の選定は、許容応力とたわみにより行うが、鋼材の場合は、たわみが支配的です。</t>
    <rPh sb="1" eb="2">
      <t>ハリ</t>
    </rPh>
    <rPh sb="2" eb="4">
      <t>ブザイ</t>
    </rPh>
    <rPh sb="5" eb="7">
      <t>センテイ</t>
    </rPh>
    <rPh sb="9" eb="11">
      <t>キョヨウ</t>
    </rPh>
    <rPh sb="11" eb="13">
      <t>オウリョク</t>
    </rPh>
    <rPh sb="20" eb="21">
      <t>オコナ</t>
    </rPh>
    <rPh sb="24" eb="26">
      <t>コウザイ</t>
    </rPh>
    <rPh sb="27" eb="29">
      <t>バアイ</t>
    </rPh>
    <rPh sb="35" eb="38">
      <t>シハイテキ</t>
    </rPh>
    <phoneticPr fontId="1"/>
  </si>
  <si>
    <t>ここでは、たわみδ≦1/500としている。）</t>
    <phoneticPr fontId="1"/>
  </si>
  <si>
    <t>欄中に5・7などと2種類の部材番号がある場合は、いずれの</t>
    <rPh sb="0" eb="1">
      <t>ラン</t>
    </rPh>
    <rPh sb="1" eb="2">
      <t>チュウ</t>
    </rPh>
    <rPh sb="10" eb="12">
      <t>シュルイ</t>
    </rPh>
    <rPh sb="13" eb="15">
      <t>ブザイ</t>
    </rPh>
    <rPh sb="15" eb="17">
      <t>バンゴウ</t>
    </rPh>
    <rPh sb="20" eb="22">
      <t>バアイ</t>
    </rPh>
    <phoneticPr fontId="1"/>
  </si>
  <si>
    <t>部材番号を選んでもよい。</t>
    <rPh sb="0" eb="2">
      <t>ブザイ</t>
    </rPh>
    <rPh sb="2" eb="4">
      <t>バンゴウ</t>
    </rPh>
    <rPh sb="5" eb="6">
      <t>エラ</t>
    </rPh>
    <phoneticPr fontId="1"/>
  </si>
  <si>
    <t>また、部材番号10,13は、2種のうちいずれでもよい。</t>
    <rPh sb="3" eb="5">
      <t>ブザイ</t>
    </rPh>
    <rPh sb="5" eb="7">
      <t>バンゴウ</t>
    </rPh>
    <rPh sb="15" eb="16">
      <t>シュ</t>
    </rPh>
    <phoneticPr fontId="1"/>
  </si>
  <si>
    <t>5.補強部材の手順</t>
    <rPh sb="2" eb="4">
      <t>ホキョウ</t>
    </rPh>
    <rPh sb="4" eb="6">
      <t>ブザイ</t>
    </rPh>
    <rPh sb="7" eb="9">
      <t>テジュン</t>
    </rPh>
    <phoneticPr fontId="1"/>
  </si>
  <si>
    <t>作図</t>
    <rPh sb="0" eb="2">
      <t>サクズ</t>
    </rPh>
    <phoneticPr fontId="1"/>
  </si>
  <si>
    <t>部材の選定</t>
    <rPh sb="0" eb="2">
      <t>ブザイ</t>
    </rPh>
    <rPh sb="3" eb="5">
      <t>センテイ</t>
    </rPh>
    <phoneticPr fontId="1"/>
  </si>
  <si>
    <t>除去する柱の階の平面図に</t>
    <rPh sb="0" eb="2">
      <t>ジョキョ</t>
    </rPh>
    <rPh sb="4" eb="5">
      <t>ハシラ</t>
    </rPh>
    <rPh sb="6" eb="7">
      <t>カイ</t>
    </rPh>
    <rPh sb="8" eb="11">
      <t>ヘイメンズ</t>
    </rPh>
    <phoneticPr fontId="1"/>
  </si>
  <si>
    <t>負担領域、柱、梁などを記入</t>
    <rPh sb="0" eb="2">
      <t>フタン</t>
    </rPh>
    <rPh sb="2" eb="4">
      <t>リョウイキ</t>
    </rPh>
    <rPh sb="5" eb="6">
      <t>ハシラ</t>
    </rPh>
    <rPh sb="7" eb="8">
      <t>ハリ</t>
    </rPh>
    <rPh sb="11" eb="13">
      <t>キニュウ</t>
    </rPh>
    <phoneticPr fontId="1"/>
  </si>
  <si>
    <t>・</t>
    <phoneticPr fontId="1"/>
  </si>
  <si>
    <t>立面図（棟違い部の判定用）</t>
    <rPh sb="0" eb="3">
      <t>リツメンズ</t>
    </rPh>
    <rPh sb="4" eb="5">
      <t>ムネ</t>
    </rPh>
    <rPh sb="5" eb="6">
      <t>チガ</t>
    </rPh>
    <rPh sb="7" eb="8">
      <t>ブ</t>
    </rPh>
    <rPh sb="9" eb="11">
      <t>ハンテイ</t>
    </rPh>
    <rPh sb="11" eb="12">
      <t>ヨウ</t>
    </rPh>
    <phoneticPr fontId="1"/>
  </si>
  <si>
    <t>建物の概要</t>
    <rPh sb="0" eb="2">
      <t>タテモノ</t>
    </rPh>
    <rPh sb="3" eb="5">
      <t>ガイヨウ</t>
    </rPh>
    <phoneticPr fontId="1"/>
  </si>
  <si>
    <t>補強小屋梁の概要</t>
    <rPh sb="0" eb="2">
      <t>ホキョウ</t>
    </rPh>
    <rPh sb="2" eb="4">
      <t>コヤ</t>
    </rPh>
    <rPh sb="4" eb="5">
      <t>ハリ</t>
    </rPh>
    <rPh sb="6" eb="8">
      <t>ガイヨウ</t>
    </rPh>
    <phoneticPr fontId="1"/>
  </si>
  <si>
    <t>直接荷重Ｗｆ設定表</t>
    <rPh sb="0" eb="4">
      <t>チョクセツカジュウ</t>
    </rPh>
    <rPh sb="6" eb="9">
      <t>セッテイヒョウ</t>
    </rPh>
    <phoneticPr fontId="1"/>
  </si>
  <si>
    <t>選定表に記入</t>
    <rPh sb="0" eb="2">
      <t>センテイ</t>
    </rPh>
    <rPh sb="2" eb="3">
      <t>ヒョウ</t>
    </rPh>
    <rPh sb="4" eb="6">
      <t>キニュウ</t>
    </rPh>
    <phoneticPr fontId="1"/>
  </si>
  <si>
    <t>直接荷重Wf（ｋＮ/Ｐ）</t>
    <rPh sb="0" eb="2">
      <t>チョクセツ</t>
    </rPh>
    <rPh sb="2" eb="4">
      <t>カジュウ</t>
    </rPh>
    <phoneticPr fontId="1"/>
  </si>
  <si>
    <t>直接荷重Wf（ｋN/Ｐ)</t>
    <rPh sb="0" eb="2">
      <t>チョクセツ</t>
    </rPh>
    <rPh sb="2" eb="4">
      <t>カジュウ</t>
    </rPh>
    <phoneticPr fontId="1"/>
  </si>
  <si>
    <t>直接荷重Wf（ｋN/Ｐ)</t>
    <rPh sb="0" eb="4">
      <t>チョクセツカジュウ</t>
    </rPh>
    <phoneticPr fontId="1"/>
  </si>
  <si>
    <t>負担領域に乗る上階の柱</t>
    <rPh sb="0" eb="2">
      <t>フタン</t>
    </rPh>
    <rPh sb="2" eb="4">
      <t>リョウイキ</t>
    </rPh>
    <rPh sb="5" eb="6">
      <t>ノ</t>
    </rPh>
    <rPh sb="7" eb="9">
      <t>ジョウカイ</t>
    </rPh>
    <rPh sb="10" eb="11">
      <t>ハシラ</t>
    </rPh>
    <phoneticPr fontId="1"/>
  </si>
  <si>
    <t>外周(下屋境界部）</t>
    <rPh sb="0" eb="2">
      <t>ガイシュウ</t>
    </rPh>
    <rPh sb="3" eb="5">
      <t>ゲヤ</t>
    </rPh>
    <rPh sb="5" eb="7">
      <t>キョウカイ</t>
    </rPh>
    <rPh sb="7" eb="8">
      <t>ブ</t>
    </rPh>
    <phoneticPr fontId="1"/>
  </si>
  <si>
    <t>補強床梁に影響する柱は、負担領域上にある柱のうち、境界の構造ライン（境界の梁）上にないものである。</t>
    <rPh sb="0" eb="2">
      <t>ホキョウ</t>
    </rPh>
    <rPh sb="2" eb="3">
      <t>ユカ</t>
    </rPh>
    <rPh sb="3" eb="4">
      <t>ハリ</t>
    </rPh>
    <rPh sb="5" eb="7">
      <t>エイキョウ</t>
    </rPh>
    <rPh sb="9" eb="10">
      <t>ハシラ</t>
    </rPh>
    <rPh sb="12" eb="14">
      <t>フタン</t>
    </rPh>
    <rPh sb="14" eb="16">
      <t>リョウイキ</t>
    </rPh>
    <rPh sb="16" eb="17">
      <t>ジョウ</t>
    </rPh>
    <rPh sb="20" eb="21">
      <t>ハシラ</t>
    </rPh>
    <rPh sb="25" eb="27">
      <t>キョウカイ</t>
    </rPh>
    <rPh sb="28" eb="30">
      <t>コウゾウ</t>
    </rPh>
    <rPh sb="34" eb="36">
      <t>キョウカイ</t>
    </rPh>
    <rPh sb="37" eb="38">
      <t>ハリ</t>
    </rPh>
    <rPh sb="39" eb="40">
      <t>ウエ</t>
    </rPh>
    <phoneticPr fontId="1"/>
  </si>
  <si>
    <t>柱軸力算定の柱</t>
    <rPh sb="0" eb="1">
      <t>ハシラ</t>
    </rPh>
    <rPh sb="1" eb="2">
      <t>ジク</t>
    </rPh>
    <rPh sb="2" eb="3">
      <t>リョク</t>
    </rPh>
    <rPh sb="3" eb="5">
      <t>サンテイ</t>
    </rPh>
    <rPh sb="6" eb="7">
      <t>ハシラ</t>
    </rPh>
    <phoneticPr fontId="1"/>
  </si>
  <si>
    <t>「小屋梁負担幅」は、算定する柱の小屋梁への小屋梁の掛り方により求める。</t>
    <rPh sb="1" eb="3">
      <t>コヤ</t>
    </rPh>
    <rPh sb="3" eb="4">
      <t>ハリ</t>
    </rPh>
    <rPh sb="4" eb="6">
      <t>フタン</t>
    </rPh>
    <rPh sb="6" eb="7">
      <t>ハバ</t>
    </rPh>
    <rPh sb="10" eb="12">
      <t>サンテイ</t>
    </rPh>
    <rPh sb="14" eb="15">
      <t>ハシラ</t>
    </rPh>
    <rPh sb="16" eb="18">
      <t>コヤ</t>
    </rPh>
    <rPh sb="18" eb="19">
      <t>ハリ</t>
    </rPh>
    <rPh sb="21" eb="23">
      <t>コヤ</t>
    </rPh>
    <rPh sb="23" eb="24">
      <t>ハリ</t>
    </rPh>
    <rPh sb="25" eb="26">
      <t>カカ</t>
    </rPh>
    <rPh sb="27" eb="28">
      <t>カタ</t>
    </rPh>
    <rPh sb="31" eb="32">
      <t>モト</t>
    </rPh>
    <phoneticPr fontId="1"/>
  </si>
  <si>
    <t>から、直接柱軸力Ncを読み取った方が、手間が省ける。</t>
    <rPh sb="3" eb="5">
      <t>チョクセツ</t>
    </rPh>
    <rPh sb="5" eb="6">
      <t>ハシラ</t>
    </rPh>
    <rPh sb="6" eb="7">
      <t>ジク</t>
    </rPh>
    <rPh sb="7" eb="8">
      <t>リョク</t>
    </rPh>
    <rPh sb="11" eb="12">
      <t>ヨ</t>
    </rPh>
    <rPh sb="13" eb="14">
      <t>ト</t>
    </rPh>
    <rPh sb="16" eb="17">
      <t>ホウ</t>
    </rPh>
    <rPh sb="19" eb="21">
      <t>テマ</t>
    </rPh>
    <rPh sb="22" eb="23">
      <t>ハブ</t>
    </rPh>
    <phoneticPr fontId="1"/>
  </si>
  <si>
    <t>スパン、直接荷重Ｗや柱軸力Ｎｃｆの数値が、この表にないときは、直上の数値として読み取る。</t>
    <rPh sb="4" eb="6">
      <t>チョクセツ</t>
    </rPh>
    <rPh sb="6" eb="8">
      <t>カジュウ</t>
    </rPh>
    <rPh sb="10" eb="11">
      <t>ハシラ</t>
    </rPh>
    <rPh sb="11" eb="12">
      <t>ジク</t>
    </rPh>
    <rPh sb="12" eb="13">
      <t>リョク</t>
    </rPh>
    <rPh sb="17" eb="19">
      <t>スウチ</t>
    </rPh>
    <rPh sb="23" eb="24">
      <t>ヒョウ</t>
    </rPh>
    <rPh sb="31" eb="33">
      <t>チョクジョウ</t>
    </rPh>
    <rPh sb="34" eb="36">
      <t>スウチ</t>
    </rPh>
    <rPh sb="39" eb="40">
      <t>ヨ</t>
    </rPh>
    <rPh sb="41" eb="42">
      <t>ト</t>
    </rPh>
    <phoneticPr fontId="1"/>
  </si>
  <si>
    <t>（ｋＮ）</t>
    <phoneticPr fontId="1"/>
  </si>
  <si>
    <t>7.補強部材の手順</t>
    <rPh sb="2" eb="4">
      <t>ホキョウ</t>
    </rPh>
    <rPh sb="4" eb="6">
      <t>ブザイ</t>
    </rPh>
    <rPh sb="7" eb="9">
      <t>テジュン</t>
    </rPh>
    <phoneticPr fontId="1"/>
  </si>
  <si>
    <t>、梁などを記入</t>
    <rPh sb="1" eb="2">
      <t>ハリ</t>
    </rPh>
    <rPh sb="5" eb="7">
      <t>キニュウ</t>
    </rPh>
    <phoneticPr fontId="1"/>
  </si>
  <si>
    <t>立面図</t>
    <rPh sb="0" eb="3">
      <t>リツメンズ</t>
    </rPh>
    <phoneticPr fontId="1"/>
  </si>
  <si>
    <t>1階平面図に負担領域、柱</t>
    <rPh sb="1" eb="2">
      <t>カイ</t>
    </rPh>
    <rPh sb="2" eb="5">
      <t>ヘイメンズ</t>
    </rPh>
    <rPh sb="6" eb="8">
      <t>フタン</t>
    </rPh>
    <rPh sb="8" eb="10">
      <t>リョウイキ</t>
    </rPh>
    <rPh sb="11" eb="12">
      <t>ハシラ</t>
    </rPh>
    <phoneticPr fontId="1"/>
  </si>
  <si>
    <t>2階平面図に負担領域、柱、</t>
    <rPh sb="1" eb="2">
      <t>カイ</t>
    </rPh>
    <rPh sb="2" eb="5">
      <t>ヘイメンズ</t>
    </rPh>
    <rPh sb="6" eb="8">
      <t>フタン</t>
    </rPh>
    <rPh sb="8" eb="10">
      <t>リョウイキ</t>
    </rPh>
    <rPh sb="11" eb="12">
      <t>ハシラ</t>
    </rPh>
    <phoneticPr fontId="1"/>
  </si>
  <si>
    <t>梁、負担幅方向などを記入</t>
    <rPh sb="0" eb="1">
      <t>ハリ</t>
    </rPh>
    <rPh sb="2" eb="4">
      <t>フタン</t>
    </rPh>
    <rPh sb="4" eb="5">
      <t>ハバ</t>
    </rPh>
    <rPh sb="5" eb="7">
      <t>ホウコウ</t>
    </rPh>
    <rPh sb="10" eb="12">
      <t>キニュウ</t>
    </rPh>
    <phoneticPr fontId="1"/>
  </si>
  <si>
    <t>柱軸力Nc設定表</t>
    <rPh sb="0" eb="3">
      <t>ハシラジクリョク</t>
    </rPh>
    <rPh sb="5" eb="7">
      <t>セッテイ</t>
    </rPh>
    <rPh sb="7" eb="8">
      <t>ヒョウ</t>
    </rPh>
    <phoneticPr fontId="4"/>
  </si>
  <si>
    <t>この図の例では、補強梁の一端に柱がないので、</t>
    <rPh sb="2" eb="3">
      <t>ズ</t>
    </rPh>
    <rPh sb="4" eb="5">
      <t>レイ</t>
    </rPh>
    <rPh sb="8" eb="10">
      <t>ホキョウ</t>
    </rPh>
    <rPh sb="10" eb="11">
      <t>ハリ</t>
    </rPh>
    <rPh sb="12" eb="13">
      <t>１</t>
    </rPh>
    <rPh sb="13" eb="14">
      <t>ハシ</t>
    </rPh>
    <rPh sb="15" eb="16">
      <t>ハシラ</t>
    </rPh>
    <phoneticPr fontId="1"/>
  </si>
  <si>
    <t>補強梁とすることはできない。</t>
    <rPh sb="0" eb="2">
      <t>ホキョウ</t>
    </rPh>
    <rPh sb="2" eb="3">
      <t>ハリ</t>
    </rPh>
    <phoneticPr fontId="1"/>
  </si>
  <si>
    <t>この解法は、負担領域の上方が屋根の場合に、適用されます。</t>
    <rPh sb="2" eb="3">
      <t>カイ</t>
    </rPh>
    <rPh sb="3" eb="4">
      <t>ホウ</t>
    </rPh>
    <rPh sb="6" eb="8">
      <t>フタン</t>
    </rPh>
    <rPh sb="8" eb="10">
      <t>リョウイキ</t>
    </rPh>
    <rPh sb="11" eb="13">
      <t>ジョウホウ</t>
    </rPh>
    <rPh sb="14" eb="16">
      <t>ヤネ</t>
    </rPh>
    <rPh sb="17" eb="19">
      <t>バアイ</t>
    </rPh>
    <rPh sb="21" eb="23">
      <t>テキヨウ</t>
    </rPh>
    <phoneticPr fontId="1"/>
  </si>
  <si>
    <t>下表「直接荷重Wf換算表」から、補強小屋梁の素類に応じて、「負担幅」に対応する「直接荷重Wf」を読み取る。</t>
    <rPh sb="0" eb="2">
      <t>カヒョウ</t>
    </rPh>
    <rPh sb="3" eb="7">
      <t>チョクセツカジュウ</t>
    </rPh>
    <rPh sb="9" eb="11">
      <t>カンサン</t>
    </rPh>
    <rPh sb="11" eb="12">
      <t>ヒョウ</t>
    </rPh>
    <rPh sb="16" eb="18">
      <t>ホキョウ</t>
    </rPh>
    <rPh sb="18" eb="20">
      <t>コヤ</t>
    </rPh>
    <rPh sb="20" eb="21">
      <t>ハリ</t>
    </rPh>
    <rPh sb="22" eb="23">
      <t>ス</t>
    </rPh>
    <rPh sb="23" eb="24">
      <t>ルイ</t>
    </rPh>
    <rPh sb="25" eb="26">
      <t>オウ</t>
    </rPh>
    <rPh sb="40" eb="44">
      <t>チョクセツカジュウ</t>
    </rPh>
    <rPh sb="48" eb="49">
      <t>ヨ</t>
    </rPh>
    <rPh sb="50" eb="51">
      <t>ト</t>
    </rPh>
    <phoneticPr fontId="1"/>
  </si>
  <si>
    <t>（梁部材の選定は、許容応力とたわみにより行うが、鋼材の場合は、たわみが支配的です。ここではたわみδ≦１/500とします。）</t>
    <rPh sb="1" eb="2">
      <t>ハリ</t>
    </rPh>
    <rPh sb="2" eb="4">
      <t>ブザイ</t>
    </rPh>
    <rPh sb="5" eb="7">
      <t>センテイ</t>
    </rPh>
    <rPh sb="9" eb="11">
      <t>キョヨウ</t>
    </rPh>
    <rPh sb="11" eb="13">
      <t>オウリョク</t>
    </rPh>
    <rPh sb="20" eb="21">
      <t>オコナ</t>
    </rPh>
    <rPh sb="24" eb="26">
      <t>コウザイ</t>
    </rPh>
    <rPh sb="27" eb="29">
      <t>バアイ</t>
    </rPh>
    <rPh sb="35" eb="38">
      <t>シハイテキ</t>
    </rPh>
    <phoneticPr fontId="1"/>
  </si>
  <si>
    <t>スパン表</t>
    <rPh sb="3" eb="4">
      <t>ヒョウ</t>
    </rPh>
    <phoneticPr fontId="1"/>
  </si>
  <si>
    <t>≦450ｍｍ</t>
    <phoneticPr fontId="1"/>
  </si>
  <si>
    <t>建物仕様は該当する方に○印</t>
    <rPh sb="0" eb="2">
      <t>タテモノ</t>
    </rPh>
    <rPh sb="2" eb="4">
      <t>シヨウ</t>
    </rPh>
    <rPh sb="5" eb="7">
      <t>ガイトウ</t>
    </rPh>
    <rPh sb="9" eb="10">
      <t>ホウ</t>
    </rPh>
    <rPh sb="12" eb="13">
      <t>ジルシ</t>
    </rPh>
    <phoneticPr fontId="1"/>
  </si>
  <si>
    <t>位置は該当する方に○印</t>
    <rPh sb="0" eb="2">
      <t>イチ</t>
    </rPh>
    <rPh sb="3" eb="5">
      <t>ガイトウ</t>
    </rPh>
    <rPh sb="7" eb="8">
      <t>ホウ</t>
    </rPh>
    <rPh sb="10" eb="11">
      <t>ジルシ</t>
    </rPh>
    <phoneticPr fontId="1"/>
  </si>
  <si>
    <t>2.5Ｐ</t>
    <phoneticPr fontId="1"/>
  </si>
  <si>
    <t>3Ｐ</t>
    <phoneticPr fontId="1"/>
  </si>
  <si>
    <t>4.5Ｐ</t>
    <phoneticPr fontId="1"/>
  </si>
  <si>
    <t>3.5Ｐ</t>
    <phoneticPr fontId="1"/>
  </si>
  <si>
    <t>4Ｐ</t>
    <phoneticPr fontId="1"/>
  </si>
  <si>
    <t>5Ｐ</t>
    <phoneticPr fontId="1"/>
  </si>
  <si>
    <t>150＊50＊3.2</t>
  </si>
  <si>
    <t>150＊50＊4.5</t>
  </si>
  <si>
    <t>150＊75＊4.5</t>
  </si>
  <si>
    <t>150＊75＊6.0</t>
  </si>
  <si>
    <t>200＊50＊3.2</t>
  </si>
  <si>
    <t>200＊50＊4.5</t>
  </si>
  <si>
    <t>200＊75＊6.0</t>
  </si>
  <si>
    <t>250＊50＊4.5</t>
  </si>
  <si>
    <t>250＊75＊6.0</t>
  </si>
  <si>
    <t>300＊50＊4.5</t>
  </si>
  <si>
    <t>350＊50＊4.5</t>
  </si>
  <si>
    <t>いずれの部材番号を選んでもよい。</t>
    <rPh sb="4" eb="6">
      <t>ブザイ</t>
    </rPh>
    <rPh sb="6" eb="8">
      <t>バンゴウ</t>
    </rPh>
    <rPh sb="9" eb="10">
      <t>エラ</t>
    </rPh>
    <phoneticPr fontId="1"/>
  </si>
  <si>
    <t>欄中に5・7などと2種類の部材番号がある場合は、</t>
    <rPh sb="0" eb="1">
      <t>ラン</t>
    </rPh>
    <rPh sb="1" eb="2">
      <t>チュウ</t>
    </rPh>
    <rPh sb="10" eb="12">
      <t>シュルイ</t>
    </rPh>
    <rPh sb="13" eb="15">
      <t>ブザイ</t>
    </rPh>
    <rPh sb="15" eb="17">
      <t>バンゴウ</t>
    </rPh>
    <rPh sb="20" eb="22">
      <t>バアイ</t>
    </rPh>
    <phoneticPr fontId="1"/>
  </si>
  <si>
    <t>また、部材番号10,13は、どちらのサイズでもよい。</t>
    <rPh sb="3" eb="5">
      <t>ブザイ</t>
    </rPh>
    <rPh sb="5" eb="7">
      <t>バンゴウ</t>
    </rPh>
    <phoneticPr fontId="1"/>
  </si>
  <si>
    <t>この解法は、負担領域の上方に階がある場合に、適用されます。</t>
    <rPh sb="2" eb="3">
      <t>カイ</t>
    </rPh>
    <rPh sb="3" eb="4">
      <t>ホウ</t>
    </rPh>
    <rPh sb="6" eb="8">
      <t>フタン</t>
    </rPh>
    <rPh sb="8" eb="10">
      <t>リョウイキ</t>
    </rPh>
    <rPh sb="11" eb="13">
      <t>ジョウホウ</t>
    </rPh>
    <rPh sb="14" eb="15">
      <t>カイ</t>
    </rPh>
    <rPh sb="18" eb="20">
      <t>バアイ</t>
    </rPh>
    <rPh sb="22" eb="24">
      <t>テキヨウ</t>
    </rPh>
    <phoneticPr fontId="1"/>
  </si>
  <si>
    <t>なお、屋根負担面積と柱軸力とは比例関係にあるので、柱ごとに柱軸力を求めずに、各柱の屋根負担面積の合計</t>
    <rPh sb="3" eb="5">
      <t>ヤネ</t>
    </rPh>
    <rPh sb="5" eb="7">
      <t>フタン</t>
    </rPh>
    <rPh sb="7" eb="9">
      <t>メンセキ</t>
    </rPh>
    <rPh sb="10" eb="11">
      <t>ハシラ</t>
    </rPh>
    <rPh sb="11" eb="12">
      <t>ジク</t>
    </rPh>
    <rPh sb="12" eb="13">
      <t>リョク</t>
    </rPh>
    <rPh sb="15" eb="17">
      <t>ヒレイ</t>
    </rPh>
    <rPh sb="17" eb="19">
      <t>カンケイ</t>
    </rPh>
    <rPh sb="25" eb="26">
      <t>ハシラ</t>
    </rPh>
    <rPh sb="29" eb="30">
      <t>ハシラ</t>
    </rPh>
    <rPh sb="30" eb="31">
      <t>ジク</t>
    </rPh>
    <rPh sb="31" eb="32">
      <t>リョク</t>
    </rPh>
    <rPh sb="33" eb="34">
      <t>モト</t>
    </rPh>
    <rPh sb="38" eb="39">
      <t>カク</t>
    </rPh>
    <rPh sb="39" eb="40">
      <t>ハシラ</t>
    </rPh>
    <rPh sb="41" eb="43">
      <t>ヤネ</t>
    </rPh>
    <rPh sb="43" eb="45">
      <t>フタン</t>
    </rPh>
    <rPh sb="45" eb="47">
      <t>メンセキ</t>
    </rPh>
    <rPh sb="48" eb="50">
      <t>ゴウケイ</t>
    </rPh>
    <phoneticPr fontId="1"/>
  </si>
  <si>
    <t>②</t>
    <phoneticPr fontId="1"/>
  </si>
  <si>
    <t>補強梁の長さは、最大5Ｐ（5ｍ）であること。</t>
    <rPh sb="0" eb="2">
      <t>ホキョウ</t>
    </rPh>
    <rPh sb="2" eb="3">
      <t>ハリ</t>
    </rPh>
    <rPh sb="4" eb="5">
      <t>ナガ</t>
    </rPh>
    <rPh sb="8" eb="10">
      <t>サイダイ</t>
    </rPh>
    <phoneticPr fontId="1"/>
  </si>
  <si>
    <t>⑤</t>
    <phoneticPr fontId="1"/>
  </si>
  <si>
    <t>補強小屋梁の長さは５ｍ以下であること</t>
    <rPh sb="0" eb="2">
      <t>ホキョウ</t>
    </rPh>
    <rPh sb="2" eb="4">
      <t>コヤ</t>
    </rPh>
    <rPh sb="4" eb="5">
      <t>ハリ</t>
    </rPh>
    <rPh sb="6" eb="7">
      <t>ナガ</t>
    </rPh>
    <rPh sb="11" eb="13">
      <t>イカ</t>
    </rPh>
    <phoneticPr fontId="1"/>
  </si>
  <si>
    <t>4-2　スパン表</t>
    <rPh sb="7" eb="8">
      <t>ヒョウ</t>
    </rPh>
    <phoneticPr fontId="1"/>
  </si>
  <si>
    <t>4-4　補強軽量溝形鋼</t>
    <rPh sb="4" eb="6">
      <t>ホキョウ</t>
    </rPh>
    <rPh sb="6" eb="8">
      <t>ケイリョウ</t>
    </rPh>
    <rPh sb="8" eb="11">
      <t>ミゾガタコウ</t>
    </rPh>
    <phoneticPr fontId="1"/>
  </si>
  <si>
    <t>4-3　軽量溝形鋼（ダブル使い）</t>
    <rPh sb="4" eb="6">
      <t>ケイリョウ</t>
    </rPh>
    <rPh sb="6" eb="9">
      <t>ミゾガタコウ</t>
    </rPh>
    <rPh sb="13" eb="14">
      <t>ツカ</t>
    </rPh>
    <phoneticPr fontId="1"/>
  </si>
  <si>
    <t>（ｋＮ/Ｐ）</t>
    <phoneticPr fontId="1"/>
  </si>
  <si>
    <t>屋根負担面積（Ｐ²）</t>
    <rPh sb="0" eb="6">
      <t>ヤネフタンメンセキ</t>
    </rPh>
    <phoneticPr fontId="1"/>
  </si>
  <si>
    <t>補強小屋梁の種類は、建物仕様（重い建物、軽い建物）および位置（一般部・棟違い部）である。</t>
    <rPh sb="0" eb="2">
      <t>ホキョウ</t>
    </rPh>
    <rPh sb="2" eb="4">
      <t>コヤ</t>
    </rPh>
    <rPh sb="4" eb="5">
      <t>ハリ</t>
    </rPh>
    <rPh sb="6" eb="8">
      <t>シュルイ</t>
    </rPh>
    <rPh sb="10" eb="12">
      <t>タテモノ</t>
    </rPh>
    <rPh sb="12" eb="14">
      <t>シヨウ</t>
    </rPh>
    <rPh sb="15" eb="16">
      <t>オモ</t>
    </rPh>
    <rPh sb="17" eb="19">
      <t>タテモノ</t>
    </rPh>
    <rPh sb="20" eb="21">
      <t>カル</t>
    </rPh>
    <rPh sb="22" eb="24">
      <t>タテモノ</t>
    </rPh>
    <rPh sb="28" eb="30">
      <t>イチ</t>
    </rPh>
    <rPh sb="31" eb="33">
      <t>イッパン</t>
    </rPh>
    <rPh sb="33" eb="34">
      <t>ブ</t>
    </rPh>
    <rPh sb="35" eb="36">
      <t>ムネ</t>
    </rPh>
    <rPh sb="36" eb="37">
      <t>チガ</t>
    </rPh>
    <rPh sb="38" eb="39">
      <t>ブ</t>
    </rPh>
    <phoneticPr fontId="1"/>
  </si>
  <si>
    <t>注）建物仕様の「重い建物」・「軽い建物」の区分は、一般診断での区分と同じ判断でよい。</t>
    <rPh sb="0" eb="1">
      <t>チュウ</t>
    </rPh>
    <rPh sb="2" eb="4">
      <t>タテモノ</t>
    </rPh>
    <rPh sb="4" eb="6">
      <t>シヨウ</t>
    </rPh>
    <rPh sb="8" eb="9">
      <t>オモ</t>
    </rPh>
    <rPh sb="10" eb="12">
      <t>タテモノ</t>
    </rPh>
    <rPh sb="15" eb="16">
      <t>カル</t>
    </rPh>
    <rPh sb="17" eb="19">
      <t>タテモノ</t>
    </rPh>
    <rPh sb="21" eb="23">
      <t>クブン</t>
    </rPh>
    <rPh sb="25" eb="27">
      <t>イッパン</t>
    </rPh>
    <rPh sb="27" eb="29">
      <t>シンダン</t>
    </rPh>
    <rPh sb="31" eb="33">
      <t>クブン</t>
    </rPh>
    <rPh sb="34" eb="35">
      <t>オナ</t>
    </rPh>
    <rPh sb="36" eb="38">
      <t>ハンダン</t>
    </rPh>
    <phoneticPr fontId="1"/>
  </si>
  <si>
    <t>一般診断での区分と同じ判断でよい。</t>
    <rPh sb="0" eb="2">
      <t>イッパン</t>
    </rPh>
    <rPh sb="2" eb="4">
      <t>シンダン</t>
    </rPh>
    <rPh sb="6" eb="8">
      <t>クブン</t>
    </rPh>
    <rPh sb="9" eb="10">
      <t>オナ</t>
    </rPh>
    <rPh sb="11" eb="13">
      <t>ハンダン</t>
    </rPh>
    <phoneticPr fontId="1"/>
  </si>
  <si>
    <t>注）　建物仕様の「重い建物」・「軽い建物」の区分は、</t>
    <rPh sb="0" eb="1">
      <t>チュウ</t>
    </rPh>
    <rPh sb="3" eb="5">
      <t>タテモノ</t>
    </rPh>
    <rPh sb="5" eb="7">
      <t>シヨウ</t>
    </rPh>
    <rPh sb="9" eb="10">
      <t>オモ</t>
    </rPh>
    <rPh sb="11" eb="13">
      <t>タテモノ</t>
    </rPh>
    <rPh sb="16" eb="17">
      <t>カル</t>
    </rPh>
    <rPh sb="18" eb="20">
      <t>タテモノ</t>
    </rPh>
    <rPh sb="22" eb="24">
      <t>クブン</t>
    </rPh>
    <phoneticPr fontId="1"/>
  </si>
  <si>
    <t>⑨</t>
    <phoneticPr fontId="1"/>
  </si>
  <si>
    <t>建物仕様は、一般診断の「非常に重い建物」でないこと</t>
    <rPh sb="0" eb="2">
      <t>タテモノ</t>
    </rPh>
    <rPh sb="2" eb="4">
      <t>シヨウ</t>
    </rPh>
    <rPh sb="6" eb="8">
      <t>イッパン</t>
    </rPh>
    <rPh sb="8" eb="10">
      <t>シンダン</t>
    </rPh>
    <rPh sb="12" eb="14">
      <t>ヒジョウ</t>
    </rPh>
    <rPh sb="15" eb="16">
      <t>オモ</t>
    </rPh>
    <rPh sb="17" eb="19">
      <t>タテモノ</t>
    </rPh>
    <phoneticPr fontId="1"/>
  </si>
  <si>
    <t>土葺瓦屋根など「非常に重い建物」は対象外</t>
    <rPh sb="0" eb="1">
      <t>ツチ</t>
    </rPh>
    <rPh sb="1" eb="2">
      <t>ブキ</t>
    </rPh>
    <rPh sb="2" eb="3">
      <t>カワラ</t>
    </rPh>
    <rPh sb="3" eb="5">
      <t>ヤネ</t>
    </rPh>
    <rPh sb="8" eb="10">
      <t>ヒジョウ</t>
    </rPh>
    <rPh sb="11" eb="12">
      <t>オモ</t>
    </rPh>
    <rPh sb="13" eb="15">
      <t>タテモノ</t>
    </rPh>
    <rPh sb="17" eb="20">
      <t>タイショウガイ</t>
    </rPh>
    <phoneticPr fontId="1"/>
  </si>
  <si>
    <t>　　　補強床梁の長さは５ｍ以下であること</t>
    <rPh sb="3" eb="5">
      <t>ホキョウ</t>
    </rPh>
    <rPh sb="5" eb="6">
      <t>ユカ</t>
    </rPh>
    <rPh sb="6" eb="7">
      <t>ハリ</t>
    </rPh>
    <rPh sb="8" eb="9">
      <t>ナガ</t>
    </rPh>
    <rPh sb="13" eb="15">
      <t>イカ</t>
    </rPh>
    <phoneticPr fontId="1"/>
  </si>
  <si>
    <t>　　　位置は該当する方に○印</t>
    <rPh sb="3" eb="5">
      <t>イチ</t>
    </rPh>
    <rPh sb="6" eb="8">
      <t>ガイトウ</t>
    </rPh>
    <rPh sb="10" eb="11">
      <t>ホウ</t>
    </rPh>
    <rPh sb="13" eb="14">
      <t>ジルシ</t>
    </rPh>
    <phoneticPr fontId="1"/>
  </si>
  <si>
    <t>床梁解法の設定表</t>
    <rPh sb="0" eb="1">
      <t>ユカ</t>
    </rPh>
    <rPh sb="1" eb="2">
      <t>ハリ</t>
    </rPh>
    <rPh sb="2" eb="4">
      <t>カイホウ</t>
    </rPh>
    <rPh sb="5" eb="7">
      <t>セッテイ</t>
    </rPh>
    <rPh sb="7" eb="8">
      <t>ヒョウ</t>
    </rPh>
    <phoneticPr fontId="1"/>
  </si>
  <si>
    <t>記入方法は、「小屋梁解法の作図と設定表の書き方」を参照。</t>
    <rPh sb="0" eb="2">
      <t>キニュウ</t>
    </rPh>
    <rPh sb="2" eb="4">
      <t>ホウホウ</t>
    </rPh>
    <rPh sb="7" eb="9">
      <t>コヤ</t>
    </rPh>
    <rPh sb="9" eb="10">
      <t>ハリ</t>
    </rPh>
    <rPh sb="10" eb="12">
      <t>カイホウ</t>
    </rPh>
    <rPh sb="13" eb="15">
      <t>サクズ</t>
    </rPh>
    <rPh sb="16" eb="18">
      <t>セッテイ</t>
    </rPh>
    <rPh sb="18" eb="19">
      <t>ヒョウ</t>
    </rPh>
    <rPh sb="20" eb="21">
      <t>カ</t>
    </rPh>
    <rPh sb="22" eb="23">
      <t>カタ</t>
    </rPh>
    <rPh sb="25" eb="27">
      <t>サンショウ</t>
    </rPh>
    <phoneticPr fontId="1"/>
  </si>
  <si>
    <t>記入方法は、「床梁解法の作図と設定表の書き方」を参照。</t>
    <rPh sb="0" eb="2">
      <t>キニュウ</t>
    </rPh>
    <rPh sb="2" eb="4">
      <t>ホウホウ</t>
    </rPh>
    <rPh sb="7" eb="8">
      <t>ユカ</t>
    </rPh>
    <rPh sb="8" eb="9">
      <t>ハリ</t>
    </rPh>
    <rPh sb="9" eb="11">
      <t>カイホウ</t>
    </rPh>
    <rPh sb="12" eb="14">
      <t>サクズ</t>
    </rPh>
    <rPh sb="15" eb="17">
      <t>セッテイ</t>
    </rPh>
    <rPh sb="17" eb="18">
      <t>ヒョウ</t>
    </rPh>
    <rPh sb="19" eb="20">
      <t>カ</t>
    </rPh>
    <rPh sb="21" eb="22">
      <t>カタ</t>
    </rPh>
    <rPh sb="24" eb="26">
      <t>サンショウ</t>
    </rPh>
    <phoneticPr fontId="1"/>
  </si>
  <si>
    <t>補強梁にできない梁</t>
    <rPh sb="0" eb="2">
      <t>ホキョウ</t>
    </rPh>
    <rPh sb="2" eb="3">
      <t>ハリ</t>
    </rPh>
    <rPh sb="8" eb="9">
      <t>ハリ</t>
    </rPh>
    <phoneticPr fontId="1"/>
  </si>
  <si>
    <t>負担領域</t>
    <rPh sb="0" eb="2">
      <t>フタン</t>
    </rPh>
    <rPh sb="2" eb="4">
      <t>リョウイキ</t>
    </rPh>
    <phoneticPr fontId="1"/>
  </si>
  <si>
    <t>長さは、短い方が構造的には有利であること</t>
    <rPh sb="0" eb="1">
      <t>ナガ</t>
    </rPh>
    <rPh sb="4" eb="5">
      <t>ミジカ</t>
    </rPh>
    <rPh sb="6" eb="7">
      <t>ホウ</t>
    </rPh>
    <rPh sb="8" eb="11">
      <t>コウゾウテキ</t>
    </rPh>
    <rPh sb="13" eb="15">
      <t>ユウリ</t>
    </rPh>
    <phoneticPr fontId="1"/>
  </si>
  <si>
    <t>梁せいの高い方が、一般的に納まりは容易であること</t>
    <rPh sb="0" eb="1">
      <t>ハリ</t>
    </rPh>
    <rPh sb="4" eb="5">
      <t>タカ</t>
    </rPh>
    <rPh sb="6" eb="7">
      <t>ホウ</t>
    </rPh>
    <rPh sb="9" eb="12">
      <t>イッパンテキ</t>
    </rPh>
    <rPh sb="13" eb="14">
      <t>オサ</t>
    </rPh>
    <rPh sb="17" eb="19">
      <t>ヨウイ</t>
    </rPh>
    <phoneticPr fontId="1"/>
  </si>
  <si>
    <t>補強小屋梁の長さ（スパンL₀）と「直接荷重Wf」をもとに、「スパン表」より補強部材を選定する。</t>
    <rPh sb="0" eb="2">
      <t>ホキョウ</t>
    </rPh>
    <rPh sb="2" eb="4">
      <t>コヤ</t>
    </rPh>
    <rPh sb="4" eb="5">
      <t>ハリ</t>
    </rPh>
    <rPh sb="6" eb="7">
      <t>ナガ</t>
    </rPh>
    <rPh sb="17" eb="19">
      <t>チョクセツ</t>
    </rPh>
    <rPh sb="19" eb="21">
      <t>カジュウ</t>
    </rPh>
    <rPh sb="33" eb="34">
      <t>ヒョウ</t>
    </rPh>
    <rPh sb="37" eb="39">
      <t>ホキョウ</t>
    </rPh>
    <rPh sb="39" eb="41">
      <t>ブザイ</t>
    </rPh>
    <rPh sb="42" eb="44">
      <t>センテイ</t>
    </rPh>
    <phoneticPr fontId="1"/>
  </si>
  <si>
    <t>長さ（スパンL₀）は、５Ｐ（５ｍ）以下であること</t>
    <rPh sb="0" eb="1">
      <t>ナガ</t>
    </rPh>
    <rPh sb="17" eb="19">
      <t>イカ</t>
    </rPh>
    <phoneticPr fontId="1"/>
  </si>
  <si>
    <t>補強小屋梁の「負担幅」は、負担領域の幅L（補強小屋梁に直交方向のもの）の１／２となる。</t>
    <rPh sb="0" eb="2">
      <t>ホキョウ</t>
    </rPh>
    <rPh sb="2" eb="4">
      <t>コヤ</t>
    </rPh>
    <rPh sb="4" eb="5">
      <t>ハリ</t>
    </rPh>
    <rPh sb="7" eb="9">
      <t>フタン</t>
    </rPh>
    <rPh sb="9" eb="10">
      <t>ハバ</t>
    </rPh>
    <rPh sb="13" eb="15">
      <t>フタン</t>
    </rPh>
    <rPh sb="15" eb="17">
      <t>リョウイキ</t>
    </rPh>
    <rPh sb="18" eb="19">
      <t>ハバ</t>
    </rPh>
    <rPh sb="21" eb="23">
      <t>ホキョウ</t>
    </rPh>
    <rPh sb="23" eb="25">
      <t>コヤ</t>
    </rPh>
    <rPh sb="25" eb="26">
      <t>ハリ</t>
    </rPh>
    <rPh sb="27" eb="29">
      <t>チョッコウ</t>
    </rPh>
    <rPh sb="29" eb="31">
      <t>ホウコウ</t>
    </rPh>
    <phoneticPr fontId="1"/>
  </si>
  <si>
    <t>負担領域の幅　L</t>
    <rPh sb="0" eb="4">
      <t>フタンリョウイキ</t>
    </rPh>
    <rPh sb="5" eb="6">
      <t>ハバ</t>
    </rPh>
    <phoneticPr fontId="1"/>
  </si>
  <si>
    <t>（補強小屋梁と直交方向）</t>
    <rPh sb="1" eb="3">
      <t>ホキョウ</t>
    </rPh>
    <rPh sb="3" eb="5">
      <t>コヤ</t>
    </rPh>
    <rPh sb="5" eb="6">
      <t>ハリ</t>
    </rPh>
    <rPh sb="7" eb="9">
      <t>チョッコウ</t>
    </rPh>
    <rPh sb="9" eb="11">
      <t>ホウコウ</t>
    </rPh>
    <phoneticPr fontId="1"/>
  </si>
  <si>
    <t>補強小屋梁の長さ</t>
    <rPh sb="0" eb="5">
      <t>ホキョウコヤハリ</t>
    </rPh>
    <rPh sb="6" eb="7">
      <t>ナガ</t>
    </rPh>
    <phoneticPr fontId="1"/>
  </si>
  <si>
    <t>（スパンＬ₀）</t>
    <phoneticPr fontId="1"/>
  </si>
  <si>
    <t>「負担幅」＝（負担領域の幅　L）/２</t>
    <rPh sb="1" eb="3">
      <t>フタン</t>
    </rPh>
    <rPh sb="3" eb="4">
      <t>ハバ</t>
    </rPh>
    <rPh sb="7" eb="9">
      <t>フタン</t>
    </rPh>
    <rPh sb="9" eb="11">
      <t>リョウイキ</t>
    </rPh>
    <rPh sb="12" eb="13">
      <t>ハバ</t>
    </rPh>
    <phoneticPr fontId="1"/>
  </si>
  <si>
    <t>補強小屋梁の長さ（ｽﾊﾟﾝＬ₀）と直接荷重Wfにより、次のスパン表から補強部材の部材番号を選定する。</t>
    <rPh sb="0" eb="2">
      <t>ホキョウ</t>
    </rPh>
    <rPh sb="2" eb="4">
      <t>コヤ</t>
    </rPh>
    <rPh sb="4" eb="5">
      <t>ハリ</t>
    </rPh>
    <rPh sb="6" eb="7">
      <t>ナガ</t>
    </rPh>
    <rPh sb="17" eb="21">
      <t>チョクセツカジュウ</t>
    </rPh>
    <rPh sb="27" eb="28">
      <t>ツギ</t>
    </rPh>
    <rPh sb="32" eb="33">
      <t>ヒョウ</t>
    </rPh>
    <rPh sb="35" eb="39">
      <t>ホキョウブザイ</t>
    </rPh>
    <rPh sb="40" eb="42">
      <t>ブザイ</t>
    </rPh>
    <rPh sb="42" eb="44">
      <t>バンゴウ</t>
    </rPh>
    <rPh sb="45" eb="47">
      <t>センテイ</t>
    </rPh>
    <phoneticPr fontId="1"/>
  </si>
  <si>
    <t>ｽﾊﾟﾝＬ₀</t>
    <phoneticPr fontId="1"/>
  </si>
  <si>
    <t>スパンＬ₀や直接荷重Ｗｆの数値が、この表の数値の中間であるときは、直上の数値として読み取る。</t>
    <rPh sb="6" eb="8">
      <t>チョクセツ</t>
    </rPh>
    <rPh sb="8" eb="10">
      <t>カジュウ</t>
    </rPh>
    <rPh sb="13" eb="15">
      <t>スウチ</t>
    </rPh>
    <rPh sb="19" eb="20">
      <t>ヒョウ</t>
    </rPh>
    <rPh sb="21" eb="23">
      <t>スウチ</t>
    </rPh>
    <rPh sb="24" eb="26">
      <t>チュウカン</t>
    </rPh>
    <rPh sb="33" eb="35">
      <t>チョクジョウ</t>
    </rPh>
    <rPh sb="36" eb="38">
      <t>スウチ</t>
    </rPh>
    <rPh sb="41" eb="42">
      <t>ヨ</t>
    </rPh>
    <rPh sb="43" eb="44">
      <t>ト</t>
    </rPh>
    <phoneticPr fontId="1"/>
  </si>
  <si>
    <t>Ｐ</t>
    <phoneticPr fontId="1"/>
  </si>
  <si>
    <t>負担領域の幅　Ｌ（Ｐ）</t>
    <rPh sb="0" eb="2">
      <t>フタン</t>
    </rPh>
    <rPh sb="2" eb="4">
      <t>リョウイキ</t>
    </rPh>
    <rPh sb="5" eb="6">
      <t>ハバ</t>
    </rPh>
    <phoneticPr fontId="1"/>
  </si>
  <si>
    <t>Ｐ</t>
    <phoneticPr fontId="1"/>
  </si>
  <si>
    <t>補強小屋梁の長さ（スパンＬ₀）（P）</t>
    <rPh sb="0" eb="2">
      <t>ホキョウ</t>
    </rPh>
    <rPh sb="2" eb="4">
      <t>コヤ</t>
    </rPh>
    <rPh sb="4" eb="5">
      <t>ハリ</t>
    </rPh>
    <rPh sb="6" eb="7">
      <t>ナガ</t>
    </rPh>
    <phoneticPr fontId="1"/>
  </si>
  <si>
    <t>補強小屋梁の長さ（ｽﾊﾟﾝＬ₀）（P）</t>
    <rPh sb="0" eb="2">
      <t>ホキョウ</t>
    </rPh>
    <rPh sb="2" eb="4">
      <t>コヤ</t>
    </rPh>
    <rPh sb="4" eb="5">
      <t>ハリ</t>
    </rPh>
    <rPh sb="6" eb="7">
      <t>ナガ</t>
    </rPh>
    <phoneticPr fontId="1"/>
  </si>
  <si>
    <t>ｽﾊﾟﾝＬ₀　　</t>
    <phoneticPr fontId="1"/>
  </si>
  <si>
    <t>負担領域の幅は、補強小屋梁と直交方向のもの</t>
    <rPh sb="0" eb="4">
      <t>フタンリョウイキ</t>
    </rPh>
    <rPh sb="5" eb="6">
      <t>ハバ</t>
    </rPh>
    <rPh sb="8" eb="10">
      <t>ホキョウ</t>
    </rPh>
    <rPh sb="10" eb="12">
      <t>コヤ</t>
    </rPh>
    <rPh sb="12" eb="13">
      <t>ハリ</t>
    </rPh>
    <rPh sb="14" eb="16">
      <t>チョッコウ</t>
    </rPh>
    <rPh sb="16" eb="18">
      <t>ホウコウ</t>
    </rPh>
    <phoneticPr fontId="1"/>
  </si>
  <si>
    <t>負担幅＝L/２</t>
    <rPh sb="0" eb="2">
      <t>フタン</t>
    </rPh>
    <rPh sb="2" eb="3">
      <t>ハバ</t>
    </rPh>
    <phoneticPr fontId="1"/>
  </si>
  <si>
    <t>長さ(スパンＬ₀）は、５Ｐ（５ｍ）以下であること</t>
    <rPh sb="0" eb="1">
      <t>ナガ</t>
    </rPh>
    <rPh sb="17" eb="19">
      <t>イカ</t>
    </rPh>
    <phoneticPr fontId="1"/>
  </si>
  <si>
    <t>長さは、短い方が構造的には有利である</t>
    <rPh sb="0" eb="1">
      <t>ナガ</t>
    </rPh>
    <rPh sb="4" eb="5">
      <t>ミジカ</t>
    </rPh>
    <rPh sb="6" eb="7">
      <t>ホウ</t>
    </rPh>
    <rPh sb="8" eb="11">
      <t>コウゾウテキ</t>
    </rPh>
    <rPh sb="13" eb="15">
      <t>ユウリ</t>
    </rPh>
    <phoneticPr fontId="1"/>
  </si>
  <si>
    <t>負担領域</t>
    <rPh sb="0" eb="2">
      <t>フタン</t>
    </rPh>
    <rPh sb="2" eb="4">
      <t>リョウイキ</t>
    </rPh>
    <phoneticPr fontId="1"/>
  </si>
  <si>
    <t>一部が下屋の場合も適用します。</t>
    <rPh sb="0" eb="2">
      <t>イチブ</t>
    </rPh>
    <rPh sb="3" eb="5">
      <t>ゲヤ</t>
    </rPh>
    <rPh sb="6" eb="8">
      <t>バアイ</t>
    </rPh>
    <rPh sb="9" eb="11">
      <t>テキヨウ</t>
    </rPh>
    <phoneticPr fontId="1"/>
  </si>
  <si>
    <t>なお、補強は、ダブルの軽量溝形鋼とする。</t>
    <rPh sb="3" eb="5">
      <t>ホキョウ</t>
    </rPh>
    <rPh sb="11" eb="13">
      <t>ケイリョウ</t>
    </rPh>
    <rPh sb="13" eb="16">
      <t>ミゾガタコウ</t>
    </rPh>
    <phoneticPr fontId="1"/>
  </si>
  <si>
    <t>補強床梁の長さ、「柱軸力Nc」及び「直接荷重Wf」をもとに、「スパン表」から補強部材を選定する。</t>
    <rPh sb="0" eb="2">
      <t>ホキョウ</t>
    </rPh>
    <rPh sb="2" eb="3">
      <t>ユカ</t>
    </rPh>
    <rPh sb="3" eb="4">
      <t>ハリ</t>
    </rPh>
    <rPh sb="5" eb="6">
      <t>ナガ</t>
    </rPh>
    <rPh sb="9" eb="10">
      <t>ハシラ</t>
    </rPh>
    <rPh sb="10" eb="11">
      <t>ジク</t>
    </rPh>
    <rPh sb="11" eb="12">
      <t>リョク</t>
    </rPh>
    <rPh sb="15" eb="16">
      <t>オヨ</t>
    </rPh>
    <rPh sb="18" eb="22">
      <t>チョクセツカジュウ</t>
    </rPh>
    <rPh sb="34" eb="35">
      <t>ヒョウ</t>
    </rPh>
    <rPh sb="38" eb="40">
      <t>ホキョウ</t>
    </rPh>
    <rPh sb="40" eb="42">
      <t>ブザイ</t>
    </rPh>
    <rPh sb="43" eb="45">
      <t>センテイ</t>
    </rPh>
    <phoneticPr fontId="1"/>
  </si>
  <si>
    <t>（柱軸力は算定しない）</t>
    <rPh sb="1" eb="4">
      <t>ハシラジクリョク</t>
    </rPh>
    <rPh sb="5" eb="7">
      <t>サンテイ</t>
    </rPh>
    <phoneticPr fontId="1"/>
  </si>
  <si>
    <t>構造ライン外の柱（柱軸力を算定する）</t>
    <rPh sb="0" eb="2">
      <t>コウゾウ</t>
    </rPh>
    <rPh sb="5" eb="6">
      <t>ガイ</t>
    </rPh>
    <rPh sb="7" eb="8">
      <t>ハシラ</t>
    </rPh>
    <rPh sb="9" eb="10">
      <t>ハシラ</t>
    </rPh>
    <rPh sb="10" eb="11">
      <t>ジク</t>
    </rPh>
    <rPh sb="11" eb="12">
      <t>リョク</t>
    </rPh>
    <rPh sb="13" eb="15">
      <t>サンテイ</t>
    </rPh>
    <phoneticPr fontId="1"/>
  </si>
  <si>
    <t>補強床梁</t>
    <rPh sb="0" eb="2">
      <t>ホキョウ</t>
    </rPh>
    <rPh sb="2" eb="3">
      <t>ユカ</t>
    </rPh>
    <rPh sb="3" eb="4">
      <t>ハリ</t>
    </rPh>
    <phoneticPr fontId="1"/>
  </si>
  <si>
    <t>すなわち、長さの算定としては、補強床梁と直交方向になる。</t>
    <rPh sb="5" eb="6">
      <t>ナガ</t>
    </rPh>
    <rPh sb="8" eb="10">
      <t>サンテイ</t>
    </rPh>
    <rPh sb="15" eb="17">
      <t>ホキョウ</t>
    </rPh>
    <rPh sb="17" eb="18">
      <t>ユカ</t>
    </rPh>
    <rPh sb="18" eb="19">
      <t>ハリ</t>
    </rPh>
    <rPh sb="20" eb="22">
      <t>チョッコウ</t>
    </rPh>
    <rPh sb="22" eb="24">
      <t>ホウコウ</t>
    </rPh>
    <phoneticPr fontId="1"/>
  </si>
  <si>
    <t>Ｍ1</t>
    <phoneticPr fontId="1"/>
  </si>
  <si>
    <t>Ｍ2</t>
    <phoneticPr fontId="1"/>
  </si>
  <si>
    <t>受梁長さＭ1</t>
    <rPh sb="0" eb="1">
      <t>ウケ</t>
    </rPh>
    <rPh sb="1" eb="2">
      <t>ハリ</t>
    </rPh>
    <rPh sb="2" eb="3">
      <t>ナガ</t>
    </rPh>
    <phoneticPr fontId="1"/>
  </si>
  <si>
    <t>梁間隔ｍ₁</t>
    <rPh sb="0" eb="1">
      <t>ハリ</t>
    </rPh>
    <rPh sb="1" eb="3">
      <t>カンカク</t>
    </rPh>
    <phoneticPr fontId="1"/>
  </si>
  <si>
    <t>ｍ₁</t>
    <phoneticPr fontId="1"/>
  </si>
  <si>
    <t>ｍ₂</t>
    <phoneticPr fontId="1"/>
  </si>
  <si>
    <t>小屋梁負担幅＝（Ｍ1+Ｍ2）／２</t>
    <rPh sb="0" eb="2">
      <t>コヤ</t>
    </rPh>
    <rPh sb="2" eb="3">
      <t>ハリ</t>
    </rPh>
    <rPh sb="3" eb="5">
      <t>フタン</t>
    </rPh>
    <rPh sb="5" eb="6">
      <t>ハバ</t>
    </rPh>
    <phoneticPr fontId="1"/>
  </si>
  <si>
    <t>＝（Ｍ1+ｍ₁）／２</t>
    <phoneticPr fontId="1"/>
  </si>
  <si>
    <t>=(ｍ₁+ｍ₂)/２</t>
    <phoneticPr fontId="1"/>
  </si>
  <si>
    <t>算定柱の受けている</t>
    <rPh sb="0" eb="2">
      <t>サンテイ</t>
    </rPh>
    <rPh sb="2" eb="3">
      <t>ハシラ</t>
    </rPh>
    <rPh sb="4" eb="5">
      <t>ウ</t>
    </rPh>
    <phoneticPr fontId="1"/>
  </si>
  <si>
    <t>小屋梁の内補強床梁</t>
    <rPh sb="0" eb="2">
      <t>コヤ</t>
    </rPh>
    <rPh sb="2" eb="3">
      <t>ハリ</t>
    </rPh>
    <rPh sb="4" eb="5">
      <t>ウチ</t>
    </rPh>
    <rPh sb="5" eb="7">
      <t>ホキョウ</t>
    </rPh>
    <rPh sb="7" eb="8">
      <t>ユカ</t>
    </rPh>
    <rPh sb="8" eb="9">
      <t>ハリ</t>
    </rPh>
    <phoneticPr fontId="1"/>
  </si>
  <si>
    <t>と平行のもの</t>
    <rPh sb="1" eb="3">
      <t>ヘイコウ</t>
    </rPh>
    <phoneticPr fontId="1"/>
  </si>
  <si>
    <t>柱の「小屋梁負担幅」は、柱が受ける小屋梁のうち、補強床梁と平行方向の小屋梁の　横方向の負担幅である。</t>
    <rPh sb="0" eb="1">
      <t>ハシラ</t>
    </rPh>
    <rPh sb="3" eb="5">
      <t>コヤ</t>
    </rPh>
    <rPh sb="5" eb="6">
      <t>ハリ</t>
    </rPh>
    <rPh sb="6" eb="8">
      <t>フタン</t>
    </rPh>
    <rPh sb="8" eb="9">
      <t>ハバ</t>
    </rPh>
    <rPh sb="12" eb="13">
      <t>ハシラ</t>
    </rPh>
    <rPh sb="14" eb="15">
      <t>ウ</t>
    </rPh>
    <rPh sb="17" eb="19">
      <t>コヤ</t>
    </rPh>
    <rPh sb="19" eb="20">
      <t>ハリ</t>
    </rPh>
    <rPh sb="24" eb="26">
      <t>ホキョウ</t>
    </rPh>
    <rPh sb="26" eb="27">
      <t>ユカ</t>
    </rPh>
    <rPh sb="27" eb="28">
      <t>ハリ</t>
    </rPh>
    <rPh sb="29" eb="31">
      <t>ヘイコウ</t>
    </rPh>
    <rPh sb="31" eb="33">
      <t>ホウコウ</t>
    </rPh>
    <rPh sb="34" eb="36">
      <t>コヤ</t>
    </rPh>
    <rPh sb="36" eb="37">
      <t>ハリ</t>
    </rPh>
    <rPh sb="39" eb="40">
      <t>ヨコ</t>
    </rPh>
    <rPh sb="40" eb="42">
      <t>ホウコウ</t>
    </rPh>
    <rPh sb="43" eb="45">
      <t>フタン</t>
    </rPh>
    <rPh sb="45" eb="46">
      <t>ハバ</t>
    </rPh>
    <phoneticPr fontId="1"/>
  </si>
  <si>
    <t>算定する柱の「柱負担幅」は、柱が受ける小屋梁のうち、補強床梁と平行方向の小屋梁の　縦方向の負担幅である。</t>
    <rPh sb="0" eb="2">
      <t>サンテイ</t>
    </rPh>
    <rPh sb="4" eb="5">
      <t>ハシラ</t>
    </rPh>
    <rPh sb="7" eb="8">
      <t>ハシラ</t>
    </rPh>
    <rPh sb="8" eb="10">
      <t>フタン</t>
    </rPh>
    <rPh sb="10" eb="11">
      <t>ハバ</t>
    </rPh>
    <rPh sb="14" eb="15">
      <t>ハシラ</t>
    </rPh>
    <rPh sb="16" eb="17">
      <t>ウ</t>
    </rPh>
    <rPh sb="19" eb="21">
      <t>コヤ</t>
    </rPh>
    <rPh sb="21" eb="22">
      <t>ハリ</t>
    </rPh>
    <rPh sb="26" eb="28">
      <t>ホキョウ</t>
    </rPh>
    <rPh sb="28" eb="29">
      <t>ユカ</t>
    </rPh>
    <rPh sb="29" eb="30">
      <t>ハリ</t>
    </rPh>
    <rPh sb="31" eb="33">
      <t>ヘイコウ</t>
    </rPh>
    <rPh sb="33" eb="35">
      <t>ホウコウ</t>
    </rPh>
    <rPh sb="36" eb="38">
      <t>コヤ</t>
    </rPh>
    <rPh sb="38" eb="39">
      <t>ハリ</t>
    </rPh>
    <rPh sb="41" eb="44">
      <t>タテホウコウ</t>
    </rPh>
    <rPh sb="45" eb="47">
      <t>フタン</t>
    </rPh>
    <rPh sb="47" eb="48">
      <t>ハバ</t>
    </rPh>
    <phoneticPr fontId="1"/>
  </si>
  <si>
    <t>隣柱との間隔</t>
    <rPh sb="0" eb="1">
      <t>トナリ</t>
    </rPh>
    <rPh sb="1" eb="2">
      <t>ハシラ</t>
    </rPh>
    <rPh sb="4" eb="6">
      <t>カンカク</t>
    </rPh>
    <phoneticPr fontId="1"/>
  </si>
  <si>
    <t>Ｑ1</t>
    <phoneticPr fontId="1"/>
  </si>
  <si>
    <t>Ｑ2</t>
    <phoneticPr fontId="1"/>
  </si>
  <si>
    <t>柱負担幅＝（Ｑ1+Ｑ2）／２</t>
    <rPh sb="0" eb="1">
      <t>ハシラ</t>
    </rPh>
    <rPh sb="1" eb="3">
      <t>フタン</t>
    </rPh>
    <rPh sb="3" eb="4">
      <t>ハバ</t>
    </rPh>
    <phoneticPr fontId="1"/>
  </si>
  <si>
    <t>「柱負担幅」は、隣接する柱との間隔Ｑの　１／２　となる。</t>
    <rPh sb="1" eb="2">
      <t>ハシラ</t>
    </rPh>
    <rPh sb="2" eb="4">
      <t>フタン</t>
    </rPh>
    <rPh sb="4" eb="5">
      <t>ハバ</t>
    </rPh>
    <rPh sb="8" eb="10">
      <t>リンセツ</t>
    </rPh>
    <rPh sb="12" eb="13">
      <t>ハシラ</t>
    </rPh>
    <rPh sb="15" eb="17">
      <t>カンカク</t>
    </rPh>
    <phoneticPr fontId="1"/>
  </si>
  <si>
    <t>補強床梁と並行方向の小屋梁</t>
    <rPh sb="0" eb="2">
      <t>ホキョウ</t>
    </rPh>
    <rPh sb="2" eb="3">
      <t>ユカ</t>
    </rPh>
    <rPh sb="3" eb="4">
      <t>ハリ</t>
    </rPh>
    <rPh sb="5" eb="7">
      <t>ヘイコウ</t>
    </rPh>
    <rPh sb="7" eb="9">
      <t>ホウコウ</t>
    </rPh>
    <rPh sb="10" eb="12">
      <t>コヤ</t>
    </rPh>
    <rPh sb="12" eb="13">
      <t>ハリ</t>
    </rPh>
    <phoneticPr fontId="1"/>
  </si>
  <si>
    <t>ｾｯﾄﾊﾞｯｸ面積＝（ｾｯﾄﾊﾞｯｸ係数）*（両壁面の隣柱との間隔Ｒ1，Ｒ2の計）／２</t>
    <rPh sb="7" eb="9">
      <t>メンセキ</t>
    </rPh>
    <rPh sb="18" eb="20">
      <t>ケイスウ</t>
    </rPh>
    <rPh sb="23" eb="24">
      <t>リョウ</t>
    </rPh>
    <rPh sb="24" eb="25">
      <t>ノ</t>
    </rPh>
    <rPh sb="25" eb="26">
      <t>トナリ</t>
    </rPh>
    <rPh sb="31" eb="33">
      <t>カンカク</t>
    </rPh>
    <rPh sb="39" eb="40">
      <t>／</t>
    </rPh>
    <phoneticPr fontId="1"/>
  </si>
  <si>
    <t>ｾｯﾄﾊﾞｯｸ面積＝（ｾｯﾄﾊﾞｯｸ係数）*（壁面方向の両隣柱の間隔Ｒ）／２</t>
    <rPh sb="7" eb="9">
      <t>メンセキ</t>
    </rPh>
    <rPh sb="18" eb="20">
      <t>ケイスウ</t>
    </rPh>
    <rPh sb="23" eb="25">
      <t>ヘキメン</t>
    </rPh>
    <rPh sb="25" eb="27">
      <t>ホウコウ</t>
    </rPh>
    <rPh sb="28" eb="29">
      <t>リョウ</t>
    </rPh>
    <rPh sb="29" eb="30">
      <t>トナリ</t>
    </rPh>
    <rPh sb="30" eb="31">
      <t>ハシラ</t>
    </rPh>
    <rPh sb="32" eb="34">
      <t>カンカク</t>
    </rPh>
    <phoneticPr fontId="1"/>
  </si>
  <si>
    <t>セットバック壁面方向の両隣の柱間隔Ｒ</t>
    <rPh sb="6" eb="8">
      <t>ヘキメン</t>
    </rPh>
    <rPh sb="8" eb="10">
      <t>ホウコウ</t>
    </rPh>
    <rPh sb="11" eb="13">
      <t>リョウトナリ</t>
    </rPh>
    <rPh sb="14" eb="15">
      <t>ハシラ</t>
    </rPh>
    <rPh sb="15" eb="17">
      <t>カンカク</t>
    </rPh>
    <phoneticPr fontId="1"/>
  </si>
  <si>
    <t>ｾｯﾄﾊﾞｯｸ面積＝（ｾｯﾄﾊﾞｯｸ係数）*（Ｒ1+Ｒ2）／２</t>
    <rPh sb="7" eb="9">
      <t>メンセキ</t>
    </rPh>
    <rPh sb="18" eb="20">
      <t>ケイスウ</t>
    </rPh>
    <phoneticPr fontId="1"/>
  </si>
  <si>
    <t>ｾｯﾄﾊﾞｯｸ面積＝（ｾｯﾄﾊﾞｯｸ係数）*Ｒ／２</t>
    <rPh sb="7" eb="9">
      <t>メンセキ</t>
    </rPh>
    <rPh sb="18" eb="20">
      <t>ケイスウ</t>
    </rPh>
    <phoneticPr fontId="1"/>
  </si>
  <si>
    <t>セットバック壁面に沿った隣柱との間隔Ｒ１</t>
    <rPh sb="6" eb="8">
      <t>ヘキメン</t>
    </rPh>
    <rPh sb="9" eb="10">
      <t>ソ</t>
    </rPh>
    <rPh sb="12" eb="13">
      <t>トナリ</t>
    </rPh>
    <rPh sb="13" eb="14">
      <t>ハシラ</t>
    </rPh>
    <rPh sb="16" eb="18">
      <t>カンカク</t>
    </rPh>
    <phoneticPr fontId="1"/>
  </si>
  <si>
    <t>壁面に沿った隣柱との間隔Ｒ２</t>
    <rPh sb="0" eb="2">
      <t>ヘキメン</t>
    </rPh>
    <rPh sb="3" eb="4">
      <t>ソ</t>
    </rPh>
    <rPh sb="6" eb="7">
      <t>トナリ</t>
    </rPh>
    <rPh sb="7" eb="8">
      <t>ハシラ</t>
    </rPh>
    <rPh sb="10" eb="12">
      <t>カンカク</t>
    </rPh>
    <phoneticPr fontId="1"/>
  </si>
  <si>
    <t>補強床梁の長さ（ｽﾊﾟﾝＬ₀）、直接荷重Wf及び柱軸力Ｎｃにより、別添：スパン表から補強部材の部材番号を選定する。</t>
    <rPh sb="0" eb="2">
      <t>ホキョウ</t>
    </rPh>
    <rPh sb="2" eb="3">
      <t>ユカ</t>
    </rPh>
    <rPh sb="3" eb="4">
      <t>ハリ</t>
    </rPh>
    <rPh sb="5" eb="6">
      <t>ナガ</t>
    </rPh>
    <rPh sb="16" eb="20">
      <t>チョクセツカジュウ</t>
    </rPh>
    <rPh sb="22" eb="23">
      <t>オヨ</t>
    </rPh>
    <rPh sb="24" eb="25">
      <t>ハシラ</t>
    </rPh>
    <rPh sb="25" eb="26">
      <t>ジク</t>
    </rPh>
    <rPh sb="26" eb="27">
      <t>リョク</t>
    </rPh>
    <rPh sb="33" eb="35">
      <t>ベッテン</t>
    </rPh>
    <rPh sb="39" eb="40">
      <t>ヒョウ</t>
    </rPh>
    <rPh sb="42" eb="46">
      <t>ホキョウブザイ</t>
    </rPh>
    <rPh sb="47" eb="49">
      <t>ブザイ</t>
    </rPh>
    <rPh sb="49" eb="51">
      <t>バンゴウ</t>
    </rPh>
    <rPh sb="52" eb="54">
      <t>センテイ</t>
    </rPh>
    <phoneticPr fontId="1"/>
  </si>
  <si>
    <t>補強床梁の概要</t>
    <rPh sb="0" eb="2">
      <t>ホキョウ</t>
    </rPh>
    <rPh sb="2" eb="3">
      <t>ユカ</t>
    </rPh>
    <rPh sb="3" eb="4">
      <t>ハリ</t>
    </rPh>
    <rPh sb="5" eb="7">
      <t>ガイヨウ</t>
    </rPh>
    <phoneticPr fontId="1"/>
  </si>
  <si>
    <t>別添：スパン表</t>
    <rPh sb="0" eb="2">
      <t>ベッテン</t>
    </rPh>
    <rPh sb="6" eb="7">
      <t>ヒョウ</t>
    </rPh>
    <phoneticPr fontId="1"/>
  </si>
  <si>
    <t>スパンＬ₀　　（Ｐ）</t>
    <phoneticPr fontId="1"/>
  </si>
  <si>
    <t>補強床梁の長さ（スパンＬ₀）（Ｐ）</t>
    <rPh sb="0" eb="2">
      <t>ホキョウ</t>
    </rPh>
    <rPh sb="2" eb="3">
      <t>ユカ</t>
    </rPh>
    <rPh sb="3" eb="4">
      <t>ハリ</t>
    </rPh>
    <rPh sb="5" eb="6">
      <t>ナガ</t>
    </rPh>
    <phoneticPr fontId="1"/>
  </si>
  <si>
    <t>3-1　負担領域の幅と負担幅</t>
    <rPh sb="4" eb="8">
      <t>フタンリョウイキ</t>
    </rPh>
    <rPh sb="9" eb="10">
      <t>ハバ</t>
    </rPh>
    <rPh sb="11" eb="13">
      <t>フタン</t>
    </rPh>
    <rPh sb="13" eb="14">
      <t>ハバ</t>
    </rPh>
    <phoneticPr fontId="1"/>
  </si>
  <si>
    <t>受梁長Ｍ1</t>
    <rPh sb="0" eb="1">
      <t>ウケ</t>
    </rPh>
    <rPh sb="1" eb="2">
      <t>ハリ</t>
    </rPh>
    <rPh sb="2" eb="3">
      <t>ナガ</t>
    </rPh>
    <phoneticPr fontId="1"/>
  </si>
  <si>
    <t>同Ｍ2</t>
    <rPh sb="0" eb="1">
      <t>ドウ</t>
    </rPh>
    <phoneticPr fontId="1"/>
  </si>
  <si>
    <t>梁間隔ｍ1</t>
    <rPh sb="0" eb="1">
      <t>ハリ</t>
    </rPh>
    <rPh sb="1" eb="3">
      <t>カンカク</t>
    </rPh>
    <phoneticPr fontId="1"/>
  </si>
  <si>
    <t>同ｍ2</t>
    <rPh sb="0" eb="1">
      <t>ドウ</t>
    </rPh>
    <phoneticPr fontId="1"/>
  </si>
  <si>
    <t>両隣の柱間隔Ｑ</t>
    <rPh sb="0" eb="1">
      <t>リョウ</t>
    </rPh>
    <rPh sb="1" eb="2">
      <t>トナリ</t>
    </rPh>
    <rPh sb="3" eb="4">
      <t>ハシラ</t>
    </rPh>
    <rPh sb="4" eb="6">
      <t>カンカク</t>
    </rPh>
    <phoneticPr fontId="1"/>
  </si>
  <si>
    <t>同Ｒ2</t>
    <rPh sb="0" eb="1">
      <t>ドウ</t>
    </rPh>
    <phoneticPr fontId="1"/>
  </si>
  <si>
    <t>隣柱間隔Ｒ1</t>
    <rPh sb="0" eb="1">
      <t>トナリ</t>
    </rPh>
    <rPh sb="1" eb="2">
      <t>ハシラ</t>
    </rPh>
    <rPh sb="2" eb="4">
      <t>カンカク</t>
    </rPh>
    <phoneticPr fontId="1"/>
  </si>
  <si>
    <t>補強床梁の長さ（ｽﾊﾟﾝＬ₀）（P）</t>
    <rPh sb="0" eb="2">
      <t>ホキョウ</t>
    </rPh>
    <rPh sb="2" eb="3">
      <t>ユカ</t>
    </rPh>
    <rPh sb="3" eb="4">
      <t>ハリ</t>
    </rPh>
    <rPh sb="5" eb="6">
      <t>ナガ</t>
    </rPh>
    <phoneticPr fontId="1"/>
  </si>
  <si>
    <t>別表　スパン表</t>
    <rPh sb="0" eb="2">
      <t>ベッピョウ</t>
    </rPh>
    <rPh sb="6" eb="7">
      <t>ヒョウ</t>
    </rPh>
    <phoneticPr fontId="1"/>
  </si>
  <si>
    <t>－</t>
    <phoneticPr fontId="1"/>
  </si>
  <si>
    <t>セットバック壁面にある柱の場合は、セットバック面積が加算されます。</t>
    <rPh sb="6" eb="8">
      <t>ヘキメン</t>
    </rPh>
    <rPh sb="11" eb="12">
      <t>ハシラ</t>
    </rPh>
    <rPh sb="13" eb="15">
      <t>バアイ</t>
    </rPh>
    <rPh sb="23" eb="25">
      <t>メンセキ</t>
    </rPh>
    <rPh sb="26" eb="28">
      <t>カサン</t>
    </rPh>
    <phoneticPr fontId="1"/>
  </si>
  <si>
    <t>4-1 補強床梁の区分</t>
    <rPh sb="4" eb="6">
      <t>ホキョウ</t>
    </rPh>
    <rPh sb="6" eb="7">
      <t>ユカ</t>
    </rPh>
    <rPh sb="7" eb="8">
      <t>ハリ</t>
    </rPh>
    <rPh sb="9" eb="11">
      <t>クブン</t>
    </rPh>
    <phoneticPr fontId="1"/>
  </si>
  <si>
    <t>①</t>
    <phoneticPr fontId="1"/>
  </si>
  <si>
    <t>補強床梁は、上階の状況により、3タイプに区分する。</t>
    <rPh sb="0" eb="2">
      <t>ホキョウ</t>
    </rPh>
    <rPh sb="2" eb="3">
      <t>ユカ</t>
    </rPh>
    <rPh sb="3" eb="4">
      <t>ハリ</t>
    </rPh>
    <rPh sb="6" eb="8">
      <t>ジョウカイ</t>
    </rPh>
    <rPh sb="9" eb="11">
      <t>ジョウキョウ</t>
    </rPh>
    <rPh sb="20" eb="22">
      <t>クブン</t>
    </rPh>
    <phoneticPr fontId="1"/>
  </si>
  <si>
    <t>②</t>
    <phoneticPr fontId="1"/>
  </si>
  <si>
    <t>セットバックタイプ（負担領域の上方は、床と下屋）で、内部と外周（下屋境界部）の2ケース</t>
    <rPh sb="10" eb="14">
      <t>フタンリョウイキ</t>
    </rPh>
    <rPh sb="15" eb="17">
      <t>ジョウホウ</t>
    </rPh>
    <rPh sb="19" eb="20">
      <t>ユカ</t>
    </rPh>
    <rPh sb="21" eb="23">
      <t>ゲヤ</t>
    </rPh>
    <rPh sb="26" eb="28">
      <t>ナイブ</t>
    </rPh>
    <rPh sb="29" eb="31">
      <t>ガイシュウ</t>
    </rPh>
    <rPh sb="32" eb="34">
      <t>ゲヤ</t>
    </rPh>
    <rPh sb="34" eb="36">
      <t>キョウカイ</t>
    </rPh>
    <rPh sb="36" eb="37">
      <t>ブ</t>
    </rPh>
    <phoneticPr fontId="1"/>
  </si>
  <si>
    <t>③</t>
    <phoneticPr fontId="1"/>
  </si>
  <si>
    <t>除却する柱</t>
    <rPh sb="0" eb="2">
      <t>ジョキャク</t>
    </rPh>
    <rPh sb="4" eb="5">
      <t>ハシラ</t>
    </rPh>
    <phoneticPr fontId="1"/>
  </si>
  <si>
    <t>補強床梁</t>
    <rPh sb="0" eb="4">
      <t>ホキョウユカハリ</t>
    </rPh>
    <phoneticPr fontId="1"/>
  </si>
  <si>
    <t>柱</t>
    <rPh sb="0" eb="1">
      <t>ハシラ</t>
    </rPh>
    <phoneticPr fontId="1"/>
  </si>
  <si>
    <t>負担領域</t>
    <rPh sb="0" eb="2">
      <t>フタン</t>
    </rPh>
    <rPh sb="2" eb="4">
      <t>リョウイキ</t>
    </rPh>
    <phoneticPr fontId="1"/>
  </si>
  <si>
    <t>床梁</t>
    <rPh sb="0" eb="1">
      <t>ユカ</t>
    </rPh>
    <rPh sb="1" eb="2">
      <t>ハリ</t>
    </rPh>
    <phoneticPr fontId="1"/>
  </si>
  <si>
    <t>補強床梁の長さ(スパンＬ₀）</t>
    <rPh sb="0" eb="4">
      <t>ホキョウユカハリ</t>
    </rPh>
    <rPh sb="5" eb="6">
      <t>ナガ</t>
    </rPh>
    <phoneticPr fontId="1"/>
  </si>
  <si>
    <t>負担領域の幅　Ｌ（補強床梁と直交方向のもの）</t>
    <rPh sb="0" eb="2">
      <t>フタン</t>
    </rPh>
    <rPh sb="2" eb="4">
      <t>リョウイキ</t>
    </rPh>
    <rPh sb="5" eb="6">
      <t>ハバ</t>
    </rPh>
    <rPh sb="9" eb="13">
      <t>ホキョウユカハリ</t>
    </rPh>
    <rPh sb="14" eb="18">
      <t>チョッコウホウコウ</t>
    </rPh>
    <phoneticPr fontId="1"/>
  </si>
  <si>
    <t>負担幅＝負担領域の幅　Ｌ/２</t>
    <rPh sb="0" eb="2">
      <t>フタン</t>
    </rPh>
    <rPh sb="2" eb="3">
      <t>ハバ</t>
    </rPh>
    <rPh sb="4" eb="6">
      <t>フタン</t>
    </rPh>
    <rPh sb="6" eb="8">
      <t>リョウイキ</t>
    </rPh>
    <rPh sb="9" eb="10">
      <t>ハバ</t>
    </rPh>
    <phoneticPr fontId="1"/>
  </si>
  <si>
    <t>②</t>
    <phoneticPr fontId="1"/>
  </si>
  <si>
    <t>イ）</t>
    <phoneticPr fontId="1"/>
  </si>
  <si>
    <t>補強床梁の床側の長さ　Ｌ₀1　　</t>
    <rPh sb="0" eb="2">
      <t>ホキョウ</t>
    </rPh>
    <rPh sb="2" eb="3">
      <t>ユカ</t>
    </rPh>
    <rPh sb="3" eb="4">
      <t>ハリ</t>
    </rPh>
    <rPh sb="5" eb="6">
      <t>ユカ</t>
    </rPh>
    <rPh sb="6" eb="7">
      <t>ガワ</t>
    </rPh>
    <rPh sb="8" eb="9">
      <t>ナガ</t>
    </rPh>
    <phoneticPr fontId="1"/>
  </si>
  <si>
    <t>補強床梁の下屋側の長さ　Ｌ₀2　　</t>
    <rPh sb="0" eb="2">
      <t>ホキョウ</t>
    </rPh>
    <rPh sb="2" eb="3">
      <t>ユカ</t>
    </rPh>
    <rPh sb="3" eb="4">
      <t>ハリ</t>
    </rPh>
    <rPh sb="5" eb="7">
      <t>ゲヤ</t>
    </rPh>
    <rPh sb="7" eb="8">
      <t>ガワ</t>
    </rPh>
    <rPh sb="9" eb="10">
      <t>ナガ</t>
    </rPh>
    <phoneticPr fontId="1"/>
  </si>
  <si>
    <t>負担幅の算定</t>
    <rPh sb="0" eb="2">
      <t>フタン</t>
    </rPh>
    <rPh sb="2" eb="3">
      <t>ハバ</t>
    </rPh>
    <rPh sb="4" eb="6">
      <t>サンテイ</t>
    </rPh>
    <phoneticPr fontId="1"/>
  </si>
  <si>
    <t>補強床梁の「負担幅」は、補強床梁タイプ・ケースにより、それぞれ算定し、直接荷重Ｗｆ換算表から直接荷重Ｗｆ（ｋＮ/Ｐ）</t>
    <rPh sb="0" eb="2">
      <t>ホキョウ</t>
    </rPh>
    <rPh sb="2" eb="3">
      <t>ユカ</t>
    </rPh>
    <rPh sb="3" eb="4">
      <t>ハリ</t>
    </rPh>
    <rPh sb="6" eb="8">
      <t>フタン</t>
    </rPh>
    <rPh sb="8" eb="9">
      <t>ハバ</t>
    </rPh>
    <rPh sb="12" eb="14">
      <t>ホキョウ</t>
    </rPh>
    <rPh sb="14" eb="15">
      <t>ユカ</t>
    </rPh>
    <rPh sb="15" eb="16">
      <t>ハリ</t>
    </rPh>
    <rPh sb="31" eb="33">
      <t>サンテイ</t>
    </rPh>
    <rPh sb="35" eb="37">
      <t>チョクセツ</t>
    </rPh>
    <rPh sb="37" eb="39">
      <t>カジュウ</t>
    </rPh>
    <rPh sb="41" eb="43">
      <t>カンサン</t>
    </rPh>
    <rPh sb="43" eb="44">
      <t>ヒョウ</t>
    </rPh>
    <rPh sb="46" eb="48">
      <t>チョクセツ</t>
    </rPh>
    <rPh sb="48" eb="50">
      <t>カジュウ</t>
    </rPh>
    <phoneticPr fontId="1"/>
  </si>
  <si>
    <t>を読み取る。</t>
    <rPh sb="1" eb="2">
      <t>ヨ</t>
    </rPh>
    <rPh sb="3" eb="4">
      <t>ト</t>
    </rPh>
    <phoneticPr fontId="1"/>
  </si>
  <si>
    <t>直接荷重Ｗｆの読取り</t>
    <rPh sb="0" eb="2">
      <t>チョクセツ</t>
    </rPh>
    <rPh sb="2" eb="4">
      <t>カジュウ</t>
    </rPh>
    <rPh sb="7" eb="9">
      <t>ヨミト</t>
    </rPh>
    <phoneticPr fontId="1"/>
  </si>
  <si>
    <t>重い建物の場合は、表1（内部・跳出しなし）から負担幅に応じたＷｆを読み取る。</t>
    <rPh sb="0" eb="1">
      <t>オモ</t>
    </rPh>
    <rPh sb="2" eb="4">
      <t>タテモノ</t>
    </rPh>
    <rPh sb="5" eb="7">
      <t>バアイ</t>
    </rPh>
    <rPh sb="9" eb="10">
      <t>ヒョウ</t>
    </rPh>
    <rPh sb="12" eb="14">
      <t>ナイブ</t>
    </rPh>
    <rPh sb="15" eb="16">
      <t>ハ</t>
    </rPh>
    <rPh sb="16" eb="17">
      <t>ダ</t>
    </rPh>
    <rPh sb="23" eb="25">
      <t>フタン</t>
    </rPh>
    <rPh sb="25" eb="26">
      <t>ハバ</t>
    </rPh>
    <rPh sb="27" eb="28">
      <t>オウ</t>
    </rPh>
    <rPh sb="33" eb="34">
      <t>ヨ</t>
    </rPh>
    <rPh sb="35" eb="36">
      <t>ト</t>
    </rPh>
    <phoneticPr fontId="1"/>
  </si>
  <si>
    <t>軽い建物の場合は、表2（内部・跳出しなし）から負担幅に応じたＷｆを読み取る。</t>
    <rPh sb="0" eb="1">
      <t>カル</t>
    </rPh>
    <rPh sb="2" eb="4">
      <t>タテモノ</t>
    </rPh>
    <rPh sb="5" eb="7">
      <t>バアイ</t>
    </rPh>
    <rPh sb="9" eb="10">
      <t>ヒョウ</t>
    </rPh>
    <rPh sb="12" eb="14">
      <t>ナイブ</t>
    </rPh>
    <rPh sb="15" eb="16">
      <t>ハ</t>
    </rPh>
    <rPh sb="16" eb="17">
      <t>ダ</t>
    </rPh>
    <rPh sb="23" eb="25">
      <t>フタン</t>
    </rPh>
    <rPh sb="25" eb="26">
      <t>ハバ</t>
    </rPh>
    <rPh sb="27" eb="28">
      <t>オウ</t>
    </rPh>
    <rPh sb="33" eb="34">
      <t>ヨ</t>
    </rPh>
    <rPh sb="35" eb="36">
      <t>ト</t>
    </rPh>
    <phoneticPr fontId="1"/>
  </si>
  <si>
    <t>補強床梁の床側の直接荷重Ｗｆ1を、建物の重い・軽いにより、表１・2（内部・跳出しなし）から負担幅に応じて、読み取る。</t>
    <rPh sb="0" eb="4">
      <t>ホキョウユカハリ</t>
    </rPh>
    <rPh sb="5" eb="6">
      <t>ユカ</t>
    </rPh>
    <rPh sb="6" eb="7">
      <t>ガワ</t>
    </rPh>
    <rPh sb="8" eb="10">
      <t>チョクセツ</t>
    </rPh>
    <rPh sb="10" eb="12">
      <t>カジュウ</t>
    </rPh>
    <rPh sb="17" eb="19">
      <t>タテモノ</t>
    </rPh>
    <rPh sb="20" eb="21">
      <t>オモ</t>
    </rPh>
    <rPh sb="23" eb="24">
      <t>カル</t>
    </rPh>
    <rPh sb="29" eb="30">
      <t>ヒョウ</t>
    </rPh>
    <rPh sb="34" eb="36">
      <t>ナイブ</t>
    </rPh>
    <rPh sb="37" eb="38">
      <t>ハ</t>
    </rPh>
    <rPh sb="38" eb="39">
      <t>ダ</t>
    </rPh>
    <rPh sb="45" eb="47">
      <t>フタン</t>
    </rPh>
    <rPh sb="47" eb="48">
      <t>ハバ</t>
    </rPh>
    <rPh sb="49" eb="50">
      <t>オウ</t>
    </rPh>
    <rPh sb="53" eb="54">
      <t>ヨ</t>
    </rPh>
    <rPh sb="55" eb="56">
      <t>ト</t>
    </rPh>
    <phoneticPr fontId="1"/>
  </si>
  <si>
    <t>補強床梁の下屋側の直接荷重Ｗｆ2を、建物の重い・軽いにより、表3から負担幅に応じて、読み取る。</t>
    <rPh sb="0" eb="4">
      <t>ホキョウユカハリ</t>
    </rPh>
    <rPh sb="5" eb="7">
      <t>ゲヤ</t>
    </rPh>
    <rPh sb="7" eb="8">
      <t>ガワ</t>
    </rPh>
    <rPh sb="9" eb="11">
      <t>チョクセツ</t>
    </rPh>
    <rPh sb="11" eb="13">
      <t>カジュウ</t>
    </rPh>
    <rPh sb="18" eb="20">
      <t>タテモノ</t>
    </rPh>
    <rPh sb="21" eb="22">
      <t>オモ</t>
    </rPh>
    <rPh sb="24" eb="25">
      <t>カル</t>
    </rPh>
    <rPh sb="30" eb="31">
      <t>ヒョウ</t>
    </rPh>
    <rPh sb="34" eb="36">
      <t>フタン</t>
    </rPh>
    <rPh sb="36" eb="37">
      <t>ハバ</t>
    </rPh>
    <rPh sb="38" eb="39">
      <t>オウ</t>
    </rPh>
    <rPh sb="42" eb="43">
      <t>ヨ</t>
    </rPh>
    <rPh sb="44" eb="45">
      <t>ト</t>
    </rPh>
    <phoneticPr fontId="1"/>
  </si>
  <si>
    <t>直接荷重Ｗｆ＝（Ｗｆ1*Ｌ₀1+Ｗｆ2*Ｌ₀2）/Ｌ₀　　</t>
    <rPh sb="0" eb="4">
      <t>チョクセツカジュウ</t>
    </rPh>
    <phoneticPr fontId="1"/>
  </si>
  <si>
    <t>ロ）</t>
    <phoneticPr fontId="1"/>
  </si>
  <si>
    <t>負担幅の算定</t>
    <rPh sb="0" eb="2">
      <t>フタン</t>
    </rPh>
    <rPh sb="2" eb="3">
      <t>ハバ</t>
    </rPh>
    <rPh sb="4" eb="6">
      <t>サンテイ</t>
    </rPh>
    <phoneticPr fontId="1"/>
  </si>
  <si>
    <t>（負担領域の上方は、床と下屋）で、内部と外周（下屋境界部）の2ケース</t>
    <rPh sb="1" eb="5">
      <t>フタンリョウイキ</t>
    </rPh>
    <rPh sb="6" eb="8">
      <t>ジョウホウ</t>
    </rPh>
    <rPh sb="10" eb="11">
      <t>ユカ</t>
    </rPh>
    <rPh sb="12" eb="14">
      <t>ゲヤ</t>
    </rPh>
    <rPh sb="17" eb="19">
      <t>ナイブ</t>
    </rPh>
    <rPh sb="20" eb="22">
      <t>ガイシュウ</t>
    </rPh>
    <rPh sb="23" eb="25">
      <t>ゲヤ</t>
    </rPh>
    <rPh sb="25" eb="27">
      <t>キョウカイ</t>
    </rPh>
    <rPh sb="27" eb="28">
      <t>ブ</t>
    </rPh>
    <phoneticPr fontId="1"/>
  </si>
  <si>
    <t>（負担領域の上方は、全て床）</t>
    <rPh sb="1" eb="5">
      <t>フタンリョウイキ</t>
    </rPh>
    <rPh sb="6" eb="8">
      <t>ジョウホウ</t>
    </rPh>
    <rPh sb="10" eb="11">
      <t>スベ</t>
    </rPh>
    <rPh sb="12" eb="13">
      <t>ユカ</t>
    </rPh>
    <phoneticPr fontId="1"/>
  </si>
  <si>
    <t>補強床梁の直接荷重Ｗｆを、建物の重い・軽いにより、表１・2（外周）から負担幅に応じて、読み取る。</t>
    <rPh sb="0" eb="4">
      <t>ホキョウユカハリ</t>
    </rPh>
    <rPh sb="5" eb="7">
      <t>チョクセツ</t>
    </rPh>
    <rPh sb="7" eb="9">
      <t>カジュウ</t>
    </rPh>
    <rPh sb="13" eb="15">
      <t>タテモノ</t>
    </rPh>
    <rPh sb="16" eb="17">
      <t>オモ</t>
    </rPh>
    <rPh sb="19" eb="20">
      <t>カル</t>
    </rPh>
    <rPh sb="25" eb="26">
      <t>ヒョウ</t>
    </rPh>
    <rPh sb="30" eb="32">
      <t>ガイシュウ</t>
    </rPh>
    <rPh sb="35" eb="37">
      <t>フタン</t>
    </rPh>
    <rPh sb="37" eb="38">
      <t>ハバ</t>
    </rPh>
    <rPh sb="39" eb="40">
      <t>オウ</t>
    </rPh>
    <rPh sb="43" eb="44">
      <t>ヨ</t>
    </rPh>
    <rPh sb="45" eb="46">
      <t>ト</t>
    </rPh>
    <phoneticPr fontId="1"/>
  </si>
  <si>
    <t>負担領域の床側の長さ　Ｌ1</t>
    <rPh sb="0" eb="2">
      <t>フタン</t>
    </rPh>
    <rPh sb="2" eb="4">
      <t>リョウイキ</t>
    </rPh>
    <rPh sb="5" eb="6">
      <t>ユカ</t>
    </rPh>
    <rPh sb="6" eb="7">
      <t>ガワ</t>
    </rPh>
    <rPh sb="8" eb="9">
      <t>ナガ</t>
    </rPh>
    <phoneticPr fontId="1"/>
  </si>
  <si>
    <t>負担領域の下屋側の長さ　Ｌ2　　</t>
    <rPh sb="0" eb="2">
      <t>フタン</t>
    </rPh>
    <rPh sb="2" eb="4">
      <t>リョウイキ</t>
    </rPh>
    <rPh sb="5" eb="7">
      <t>ゲヤ</t>
    </rPh>
    <rPh sb="7" eb="8">
      <t>ガワ</t>
    </rPh>
    <rPh sb="9" eb="10">
      <t>ナガ</t>
    </rPh>
    <phoneticPr fontId="1"/>
  </si>
  <si>
    <t>Ｌ＝Ｌ1+Ｌ2</t>
    <phoneticPr fontId="1"/>
  </si>
  <si>
    <t>負担幅＝（Ｌ1+屋根係数*Ｌ2）／２</t>
    <rPh sb="0" eb="2">
      <t>フタン</t>
    </rPh>
    <rPh sb="2" eb="3">
      <t>ハバ</t>
    </rPh>
    <rPh sb="8" eb="10">
      <t>ヤネ</t>
    </rPh>
    <rPh sb="10" eb="12">
      <t>ケイスウ</t>
    </rPh>
    <phoneticPr fontId="1"/>
  </si>
  <si>
    <t>内部・跳出し梁のケース</t>
    <rPh sb="0" eb="2">
      <t>ナイブ</t>
    </rPh>
    <rPh sb="3" eb="4">
      <t>ハ</t>
    </rPh>
    <rPh sb="4" eb="5">
      <t>ダ</t>
    </rPh>
    <rPh sb="6" eb="7">
      <t>ハリ</t>
    </rPh>
    <phoneticPr fontId="1"/>
  </si>
  <si>
    <t>内部・跳出しのないタイプ</t>
    <rPh sb="0" eb="2">
      <t>ナイブ</t>
    </rPh>
    <rPh sb="3" eb="4">
      <t>チョウ</t>
    </rPh>
    <rPh sb="4" eb="5">
      <t>ダ</t>
    </rPh>
    <phoneticPr fontId="1"/>
  </si>
  <si>
    <t>（下屋境界部にある梁を補強するケース）</t>
    <rPh sb="1" eb="3">
      <t>ゲヤ</t>
    </rPh>
    <rPh sb="3" eb="5">
      <t>キョウカイ</t>
    </rPh>
    <rPh sb="5" eb="6">
      <t>ブ</t>
    </rPh>
    <rPh sb="9" eb="10">
      <t>ハリ</t>
    </rPh>
    <rPh sb="11" eb="13">
      <t>ホキョウ</t>
    </rPh>
    <phoneticPr fontId="1"/>
  </si>
  <si>
    <t>外周・下屋境界部のケース</t>
    <rPh sb="0" eb="2">
      <t>ガイシュウ</t>
    </rPh>
    <rPh sb="3" eb="5">
      <t>ゲヤ</t>
    </rPh>
    <rPh sb="5" eb="7">
      <t>キョウカイ</t>
    </rPh>
    <rPh sb="7" eb="8">
      <t>ブ</t>
    </rPh>
    <phoneticPr fontId="1"/>
  </si>
  <si>
    <t>内部のケース</t>
    <rPh sb="0" eb="2">
      <t>ナイブ</t>
    </rPh>
    <phoneticPr fontId="1"/>
  </si>
  <si>
    <t>（床と下屋の結ぶ梁を補強するケース）</t>
    <rPh sb="1" eb="2">
      <t>ユカ</t>
    </rPh>
    <rPh sb="3" eb="5">
      <t>ゲヤ</t>
    </rPh>
    <rPh sb="6" eb="7">
      <t>ムス</t>
    </rPh>
    <rPh sb="8" eb="9">
      <t>ハリ</t>
    </rPh>
    <rPh sb="10" eb="12">
      <t>ホキョウ</t>
    </rPh>
    <phoneticPr fontId="1"/>
  </si>
  <si>
    <t>内部・跳出しのタイプ</t>
    <rPh sb="0" eb="2">
      <t>ナイブ</t>
    </rPh>
    <rPh sb="3" eb="4">
      <t>ハ</t>
    </rPh>
    <rPh sb="4" eb="5">
      <t>ダ</t>
    </rPh>
    <phoneticPr fontId="1"/>
  </si>
  <si>
    <t>セットバックのタイプ</t>
    <phoneticPr fontId="1"/>
  </si>
  <si>
    <t>跳出し梁でバルコニーやオーバーハングを支えるもので、跳出し梁と直交梁の補強の2ケース</t>
    <rPh sb="0" eb="1">
      <t>ハ</t>
    </rPh>
    <rPh sb="1" eb="2">
      <t>ダ</t>
    </rPh>
    <rPh sb="3" eb="4">
      <t>ハリ</t>
    </rPh>
    <rPh sb="19" eb="20">
      <t>ササ</t>
    </rPh>
    <rPh sb="26" eb="27">
      <t>ハ</t>
    </rPh>
    <rPh sb="27" eb="28">
      <t>ダ</t>
    </rPh>
    <rPh sb="29" eb="30">
      <t>ハリ</t>
    </rPh>
    <rPh sb="31" eb="33">
      <t>チョッコウ</t>
    </rPh>
    <rPh sb="33" eb="34">
      <t>ハリ</t>
    </rPh>
    <rPh sb="35" eb="37">
      <t>ホキョウ</t>
    </rPh>
    <phoneticPr fontId="1"/>
  </si>
  <si>
    <t>負担領域＊</t>
    <rPh sb="0" eb="2">
      <t>フタン</t>
    </rPh>
    <rPh sb="2" eb="4">
      <t>リョウイキ</t>
    </rPh>
    <phoneticPr fontId="1"/>
  </si>
  <si>
    <t>*　出幅部分は負担領域に</t>
    <rPh sb="2" eb="3">
      <t>デ</t>
    </rPh>
    <rPh sb="3" eb="4">
      <t>ハバ</t>
    </rPh>
    <rPh sb="4" eb="6">
      <t>ブブン</t>
    </rPh>
    <rPh sb="7" eb="9">
      <t>フタン</t>
    </rPh>
    <rPh sb="9" eb="11">
      <t>リョウイキ</t>
    </rPh>
    <phoneticPr fontId="1"/>
  </si>
  <si>
    <t>出幅</t>
    <rPh sb="0" eb="1">
      <t>デ</t>
    </rPh>
    <rPh sb="1" eb="2">
      <t>ハバ</t>
    </rPh>
    <phoneticPr fontId="1"/>
  </si>
  <si>
    <t>補強床梁の直接荷重Ｗｆを、建物の重い・軽いにより、表１・2（</t>
    <rPh sb="0" eb="4">
      <t>ホキョウユカハリ</t>
    </rPh>
    <rPh sb="5" eb="7">
      <t>チョクセツ</t>
    </rPh>
    <rPh sb="7" eb="9">
      <t>カジュウ</t>
    </rPh>
    <rPh sb="13" eb="15">
      <t>タテモノ</t>
    </rPh>
    <rPh sb="16" eb="17">
      <t>オモ</t>
    </rPh>
    <rPh sb="19" eb="20">
      <t>カル</t>
    </rPh>
    <rPh sb="25" eb="26">
      <t>ヒョウ</t>
    </rPh>
    <phoneticPr fontId="1"/>
  </si>
  <si>
    <t>バルコニー・オーバーハング）から負担幅に応じて、読み取る。</t>
    <rPh sb="16" eb="18">
      <t>フタン</t>
    </rPh>
    <rPh sb="18" eb="19">
      <t>ハバ</t>
    </rPh>
    <rPh sb="20" eb="21">
      <t>オウ</t>
    </rPh>
    <rPh sb="24" eb="25">
      <t>ヨ</t>
    </rPh>
    <rPh sb="26" eb="27">
      <t>ト</t>
    </rPh>
    <phoneticPr fontId="1"/>
  </si>
  <si>
    <t>含まない</t>
    <rPh sb="0" eb="1">
      <t>フク</t>
    </rPh>
    <phoneticPr fontId="1"/>
  </si>
  <si>
    <t>ロ）</t>
    <phoneticPr fontId="1"/>
  </si>
  <si>
    <t>内部・跳出し梁と直交梁のケース</t>
    <rPh sb="0" eb="2">
      <t>ナイブ</t>
    </rPh>
    <rPh sb="3" eb="4">
      <t>ハ</t>
    </rPh>
    <rPh sb="4" eb="5">
      <t>ダ</t>
    </rPh>
    <rPh sb="6" eb="7">
      <t>ハリ</t>
    </rPh>
    <rPh sb="8" eb="10">
      <t>チョッコウ</t>
    </rPh>
    <rPh sb="10" eb="11">
      <t>ハリ</t>
    </rPh>
    <phoneticPr fontId="1"/>
  </si>
  <si>
    <t>出幅部分も含む</t>
    <rPh sb="0" eb="1">
      <t>デ</t>
    </rPh>
    <rPh sb="1" eb="2">
      <t>ハバ</t>
    </rPh>
    <rPh sb="2" eb="4">
      <t>ブブン</t>
    </rPh>
    <rPh sb="5" eb="6">
      <t>フク</t>
    </rPh>
    <phoneticPr fontId="1"/>
  </si>
  <si>
    <t>表１．重い建物用</t>
    <rPh sb="0" eb="1">
      <t>ヒョウ</t>
    </rPh>
    <rPh sb="3" eb="4">
      <t>オモ</t>
    </rPh>
    <rPh sb="5" eb="7">
      <t>タテモノ</t>
    </rPh>
    <rPh sb="7" eb="8">
      <t>ヨウ</t>
    </rPh>
    <phoneticPr fontId="1"/>
  </si>
  <si>
    <t>表２．軽い建物用</t>
    <rPh sb="0" eb="1">
      <t>ヒョウ</t>
    </rPh>
    <rPh sb="3" eb="4">
      <t>カル</t>
    </rPh>
    <rPh sb="5" eb="7">
      <t>タテモノ</t>
    </rPh>
    <rPh sb="7" eb="8">
      <t>ヨウ</t>
    </rPh>
    <phoneticPr fontId="1"/>
  </si>
  <si>
    <t>表中、負担幅に、1Ｐ，1.5Ｐがないが、2Ｐ，3Ｐのそれぞれ１／２の値である。</t>
    <rPh sb="0" eb="2">
      <t>ヒョウチュウ</t>
    </rPh>
    <rPh sb="3" eb="5">
      <t>フタン</t>
    </rPh>
    <rPh sb="5" eb="6">
      <t>ハバ</t>
    </rPh>
    <rPh sb="34" eb="35">
      <t>アタイ</t>
    </rPh>
    <phoneticPr fontId="1"/>
  </si>
  <si>
    <t>表３．セットバック・内部のケース用</t>
    <rPh sb="0" eb="1">
      <t>ヒョウ</t>
    </rPh>
    <rPh sb="10" eb="12">
      <t>ナイブ</t>
    </rPh>
    <rPh sb="16" eb="17">
      <t>ヨウ</t>
    </rPh>
    <phoneticPr fontId="1"/>
  </si>
  <si>
    <t>補強床梁の長さ　スパンＬ₀＝Ｌ₀1＋Ｌ₀2</t>
    <rPh sb="0" eb="2">
      <t>ホキョウ</t>
    </rPh>
    <rPh sb="2" eb="3">
      <t>ユカ</t>
    </rPh>
    <rPh sb="3" eb="4">
      <t>ハリ</t>
    </rPh>
    <rPh sb="5" eb="6">
      <t>ナガ</t>
    </rPh>
    <phoneticPr fontId="1"/>
  </si>
  <si>
    <t>スパンＬ₀</t>
    <phoneticPr fontId="1"/>
  </si>
  <si>
    <t>補強床梁の長さ　</t>
    <rPh sb="0" eb="2">
      <t>ホキョウ</t>
    </rPh>
    <rPh sb="2" eb="3">
      <t>ユカ</t>
    </rPh>
    <rPh sb="3" eb="4">
      <t>ハリ</t>
    </rPh>
    <rPh sb="5" eb="6">
      <t>ナガ</t>
    </rPh>
    <phoneticPr fontId="1"/>
  </si>
  <si>
    <t>補強床梁の長さ　スパンＬ₀</t>
    <rPh sb="0" eb="2">
      <t>ホキョウ</t>
    </rPh>
    <rPh sb="2" eb="3">
      <t>ユカ</t>
    </rPh>
    <rPh sb="3" eb="4">
      <t>ハリ</t>
    </rPh>
    <rPh sb="5" eb="6">
      <t>ナガ</t>
    </rPh>
    <phoneticPr fontId="1"/>
  </si>
  <si>
    <t>内部・跳出しのあるタイプで、跳出し梁と直交梁の2ケース</t>
    <rPh sb="0" eb="2">
      <t>ナイブ</t>
    </rPh>
    <rPh sb="3" eb="4">
      <t>ハ</t>
    </rPh>
    <rPh sb="4" eb="5">
      <t>ダ</t>
    </rPh>
    <rPh sb="14" eb="15">
      <t>ハ</t>
    </rPh>
    <rPh sb="15" eb="16">
      <t>ダ</t>
    </rPh>
    <rPh sb="17" eb="18">
      <t>ハリ</t>
    </rPh>
    <rPh sb="19" eb="21">
      <t>チョッコウ</t>
    </rPh>
    <rPh sb="21" eb="22">
      <t>ハリ</t>
    </rPh>
    <phoneticPr fontId="1"/>
  </si>
  <si>
    <t>内部・跳出しのないタイプ（負担領域の上方は、全て床）</t>
    <rPh sb="0" eb="2">
      <t>ナイブ</t>
    </rPh>
    <rPh sb="3" eb="4">
      <t>チョウ</t>
    </rPh>
    <rPh sb="4" eb="5">
      <t>ダ</t>
    </rPh>
    <rPh sb="13" eb="17">
      <t>フタンリョウイキ</t>
    </rPh>
    <rPh sb="18" eb="20">
      <t>ジョウホウ</t>
    </rPh>
    <rPh sb="22" eb="23">
      <t>スベ</t>
    </rPh>
    <rPh sb="24" eb="25">
      <t>ユカ</t>
    </rPh>
    <phoneticPr fontId="1"/>
  </si>
  <si>
    <t>跳出し梁</t>
    <rPh sb="0" eb="1">
      <t>ハ</t>
    </rPh>
    <rPh sb="1" eb="2">
      <t>ダ</t>
    </rPh>
    <rPh sb="3" eb="4">
      <t>ハリ</t>
    </rPh>
    <phoneticPr fontId="1"/>
  </si>
  <si>
    <t>直交梁</t>
    <rPh sb="0" eb="2">
      <t>チョッコウ</t>
    </rPh>
    <rPh sb="2" eb="3">
      <t>ハリ</t>
    </rPh>
    <phoneticPr fontId="1"/>
  </si>
  <si>
    <t>負担領域の幅Ｌ</t>
    <rPh sb="0" eb="2">
      <t>フタン</t>
    </rPh>
    <rPh sb="2" eb="4">
      <t>リョウイキ</t>
    </rPh>
    <rPh sb="5" eb="6">
      <t>ハバ</t>
    </rPh>
    <phoneticPr fontId="1"/>
  </si>
  <si>
    <t>バルコニー</t>
    <phoneticPr fontId="1"/>
  </si>
  <si>
    <t>ｵｰバーハング</t>
    <phoneticPr fontId="1"/>
  </si>
  <si>
    <t>表１・２</t>
    <rPh sb="0" eb="1">
      <t>ヒョウ</t>
    </rPh>
    <phoneticPr fontId="1"/>
  </si>
  <si>
    <t>なし</t>
  </si>
  <si>
    <t>Ｐ</t>
    <phoneticPr fontId="1"/>
  </si>
  <si>
    <t>屋根係数</t>
    <rPh sb="0" eb="4">
      <t>ヤネケイスウ</t>
    </rPh>
    <phoneticPr fontId="1"/>
  </si>
  <si>
    <t>②セットバックタイプ</t>
    <phoneticPr fontId="1"/>
  </si>
  <si>
    <t>①内部・跳出しなしタイプ</t>
    <rPh sb="1" eb="3">
      <t>ナイブ</t>
    </rPh>
    <rPh sb="4" eb="5">
      <t>ハ</t>
    </rPh>
    <rPh sb="5" eb="6">
      <t>ダ</t>
    </rPh>
    <phoneticPr fontId="1"/>
  </si>
  <si>
    <t>③内部・跳出しタイプ</t>
    <rPh sb="1" eb="3">
      <t>ナイブ</t>
    </rPh>
    <rPh sb="4" eb="6">
      <t>チョウダ</t>
    </rPh>
    <phoneticPr fontId="1"/>
  </si>
  <si>
    <t>3-1　補強床梁のタイプ分類</t>
    <rPh sb="4" eb="8">
      <t>ホキョウユカハリ</t>
    </rPh>
    <rPh sb="12" eb="14">
      <t>ブンルイ</t>
    </rPh>
    <phoneticPr fontId="1"/>
  </si>
  <si>
    <t>ケース</t>
    <phoneticPr fontId="1"/>
  </si>
  <si>
    <t>読取り条件</t>
    <rPh sb="0" eb="2">
      <t>ヨミト</t>
    </rPh>
    <rPh sb="3" eb="5">
      <t>ジョウケン</t>
    </rPh>
    <phoneticPr fontId="1"/>
  </si>
  <si>
    <t>外周・下屋境界部</t>
    <rPh sb="0" eb="2">
      <t>ガイシュウ</t>
    </rPh>
    <rPh sb="3" eb="8">
      <t>ゲヤキョウカイブ</t>
    </rPh>
    <phoneticPr fontId="1"/>
  </si>
  <si>
    <t>3-2　跳出しの有無の負担領域の幅と負担幅</t>
    <rPh sb="4" eb="5">
      <t>ハ</t>
    </rPh>
    <rPh sb="5" eb="6">
      <t>ダ</t>
    </rPh>
    <rPh sb="8" eb="10">
      <t>ウム</t>
    </rPh>
    <rPh sb="11" eb="15">
      <t>フタンリョウイキ</t>
    </rPh>
    <rPh sb="16" eb="17">
      <t>ハバ</t>
    </rPh>
    <rPh sb="18" eb="20">
      <t>フタン</t>
    </rPh>
    <rPh sb="20" eb="21">
      <t>ハバ</t>
    </rPh>
    <phoneticPr fontId="1"/>
  </si>
  <si>
    <t>負担領域の幅Ｌ</t>
    <rPh sb="0" eb="4">
      <t>フタンリョウイキ</t>
    </rPh>
    <rPh sb="5" eb="6">
      <t>ハバ</t>
    </rPh>
    <phoneticPr fontId="1"/>
  </si>
  <si>
    <t>下屋側Ｌ₀2</t>
    <rPh sb="0" eb="2">
      <t>ゲヤ</t>
    </rPh>
    <rPh sb="2" eb="3">
      <t>ガワ</t>
    </rPh>
    <phoneticPr fontId="1"/>
  </si>
  <si>
    <t>下屋側Ｌ2</t>
    <rPh sb="0" eb="2">
      <t>ゲヤ</t>
    </rPh>
    <rPh sb="2" eb="3">
      <t>ガワ</t>
    </rPh>
    <phoneticPr fontId="1"/>
  </si>
  <si>
    <t>補強床梁の長さＬ₀</t>
    <rPh sb="0" eb="4">
      <t>ホキョウユカハリ</t>
    </rPh>
    <rPh sb="5" eb="6">
      <t>ナガ</t>
    </rPh>
    <phoneticPr fontId="1"/>
  </si>
  <si>
    <t>床側Ｌ1　</t>
    <rPh sb="0" eb="2">
      <t>ユカガワ</t>
    </rPh>
    <phoneticPr fontId="1"/>
  </si>
  <si>
    <t>セットバックタイプ</t>
    <phoneticPr fontId="1"/>
  </si>
  <si>
    <t>床側Ｌ₀1</t>
    <rPh sb="0" eb="1">
      <t>ユカ</t>
    </rPh>
    <rPh sb="1" eb="2">
      <t>ガワ</t>
    </rPh>
    <phoneticPr fontId="1"/>
  </si>
  <si>
    <t>表１・2</t>
    <rPh sb="0" eb="1">
      <t>ヒョウ</t>
    </rPh>
    <phoneticPr fontId="1"/>
  </si>
  <si>
    <t>表3</t>
    <rPh sb="0" eb="1">
      <t>ヒョウ</t>
    </rPh>
    <phoneticPr fontId="1"/>
  </si>
  <si>
    <t>Ｗｆ１</t>
    <phoneticPr fontId="1"/>
  </si>
  <si>
    <t>Ｗｆ2</t>
    <phoneticPr fontId="1"/>
  </si>
  <si>
    <t>表1　重い建物用</t>
    <rPh sb="0" eb="1">
      <t>ヒョウ</t>
    </rPh>
    <rPh sb="3" eb="4">
      <t>オモ</t>
    </rPh>
    <rPh sb="5" eb="7">
      <t>タテモノ</t>
    </rPh>
    <rPh sb="7" eb="8">
      <t>ヨウ</t>
    </rPh>
    <phoneticPr fontId="1"/>
  </si>
  <si>
    <t>表2　軽い建物用</t>
    <rPh sb="0" eb="1">
      <t>ヒョウ</t>
    </rPh>
    <rPh sb="3" eb="4">
      <t>カル</t>
    </rPh>
    <rPh sb="5" eb="7">
      <t>タテモノ</t>
    </rPh>
    <rPh sb="7" eb="8">
      <t>ヨウ</t>
    </rPh>
    <phoneticPr fontId="1"/>
  </si>
  <si>
    <t>表3．セットバック・内部</t>
    <rPh sb="0" eb="1">
      <t>ヒョウ</t>
    </rPh>
    <rPh sb="10" eb="12">
      <t>ナイブ</t>
    </rPh>
    <phoneticPr fontId="1"/>
  </si>
  <si>
    <t>負担幅1Ｐ，1.5Ｐは表にないが、それぞれ2Ｐ，3Ｐの1／2の値である</t>
    <rPh sb="0" eb="2">
      <t>フタン</t>
    </rPh>
    <rPh sb="2" eb="3">
      <t>ハバ</t>
    </rPh>
    <rPh sb="11" eb="12">
      <t>ヒョウ</t>
    </rPh>
    <rPh sb="31" eb="32">
      <t>アタイ</t>
    </rPh>
    <phoneticPr fontId="1"/>
  </si>
  <si>
    <t>3-3　セットバックタイプの負担領域の幅と負担幅</t>
    <rPh sb="14" eb="18">
      <t>フタンリョウイキ</t>
    </rPh>
    <rPh sb="19" eb="20">
      <t>ハバ</t>
    </rPh>
    <rPh sb="21" eb="23">
      <t>フタン</t>
    </rPh>
    <rPh sb="23" eb="24">
      <t>ハバ</t>
    </rPh>
    <phoneticPr fontId="1"/>
  </si>
  <si>
    <t>土葺瓦など「非常に重い建物」は対象外</t>
    <rPh sb="0" eb="1">
      <t>ツチ</t>
    </rPh>
    <rPh sb="1" eb="2">
      <t>ブキ</t>
    </rPh>
    <rPh sb="2" eb="3">
      <t>カワラ</t>
    </rPh>
    <rPh sb="6" eb="8">
      <t>ヒジョウ</t>
    </rPh>
    <rPh sb="9" eb="10">
      <t>オモ</t>
    </rPh>
    <rPh sb="11" eb="13">
      <t>タテモノ</t>
    </rPh>
    <rPh sb="15" eb="18">
      <t>タイショウガイ</t>
    </rPh>
    <phoneticPr fontId="1"/>
  </si>
  <si>
    <t>3-4　直接荷重Wfの読取り</t>
    <rPh sb="4" eb="8">
      <t>チョクセツカジュウ</t>
    </rPh>
    <rPh sb="11" eb="13">
      <t>ヨミト</t>
    </rPh>
    <phoneticPr fontId="1"/>
  </si>
  <si>
    <t>3-5　直接荷重Ｗｆ換算表</t>
    <rPh sb="4" eb="6">
      <t>チョクセツ</t>
    </rPh>
    <rPh sb="6" eb="8">
      <t>カジュウ</t>
    </rPh>
    <rPh sb="10" eb="12">
      <t>カンサン</t>
    </rPh>
    <rPh sb="12" eb="13">
      <t>ヒョウ</t>
    </rPh>
    <phoneticPr fontId="1"/>
  </si>
  <si>
    <t>3-5　直接荷重Wf換算表</t>
    <rPh sb="4" eb="8">
      <t>チョクセツカジュウ</t>
    </rPh>
    <rPh sb="10" eb="13">
      <t>カンサンヒョウ</t>
    </rPh>
    <phoneticPr fontId="1"/>
  </si>
  <si>
    <t>2.補強床梁の長さ</t>
    <rPh sb="2" eb="4">
      <t>ホキョウ</t>
    </rPh>
    <rPh sb="4" eb="5">
      <t>ユカ</t>
    </rPh>
    <rPh sb="5" eb="6">
      <t>ハリ</t>
    </rPh>
    <rPh sb="7" eb="8">
      <t>ナガ</t>
    </rPh>
    <phoneticPr fontId="1"/>
  </si>
  <si>
    <t>オーバーハングやバルコニーの跳出し梁を受ける柱を除去する場合で、跳出し梁側を補強するときは、</t>
    <rPh sb="14" eb="15">
      <t>ハ</t>
    </rPh>
    <rPh sb="15" eb="16">
      <t>ダ</t>
    </rPh>
    <rPh sb="17" eb="18">
      <t>ハリ</t>
    </rPh>
    <rPh sb="19" eb="20">
      <t>ウ</t>
    </rPh>
    <rPh sb="22" eb="23">
      <t>ハシラ</t>
    </rPh>
    <rPh sb="24" eb="26">
      <t>ジョキョ</t>
    </rPh>
    <rPh sb="28" eb="30">
      <t>バアイ</t>
    </rPh>
    <rPh sb="32" eb="33">
      <t>ハ</t>
    </rPh>
    <rPh sb="33" eb="34">
      <t>ダ</t>
    </rPh>
    <rPh sb="35" eb="36">
      <t>ハリ</t>
    </rPh>
    <rPh sb="36" eb="37">
      <t>ガワ</t>
    </rPh>
    <rPh sb="38" eb="40">
      <t>ホキョウ</t>
    </rPh>
    <phoneticPr fontId="1"/>
  </si>
  <si>
    <t>内部・跳出しなし</t>
    <rPh sb="0" eb="2">
      <t>ナイブ</t>
    </rPh>
    <rPh sb="3" eb="4">
      <t>ハ</t>
    </rPh>
    <rPh sb="4" eb="5">
      <t>ダ</t>
    </rPh>
    <phoneticPr fontId="1"/>
  </si>
  <si>
    <t>３－２へ</t>
    <phoneticPr fontId="1"/>
  </si>
  <si>
    <t>３－３へ</t>
    <phoneticPr fontId="1"/>
  </si>
  <si>
    <t>３－３へ</t>
    <phoneticPr fontId="1"/>
  </si>
  <si>
    <t>負担幅</t>
    <rPh sb="0" eb="2">
      <t>フタン</t>
    </rPh>
    <rPh sb="2" eb="3">
      <t>ハバ</t>
    </rPh>
    <phoneticPr fontId="1"/>
  </si>
  <si>
    <t>負担領域の床側幅Ｌ1と下屋側幅Ｌ2から負担幅を算定する。</t>
    <rPh sb="0" eb="2">
      <t>フタン</t>
    </rPh>
    <rPh sb="2" eb="4">
      <t>リョウイキ</t>
    </rPh>
    <rPh sb="5" eb="6">
      <t>ユカ</t>
    </rPh>
    <rPh sb="6" eb="7">
      <t>ガワ</t>
    </rPh>
    <rPh sb="7" eb="8">
      <t>ハバ</t>
    </rPh>
    <rPh sb="11" eb="13">
      <t>ゲヤ</t>
    </rPh>
    <rPh sb="13" eb="14">
      <t>ガワ</t>
    </rPh>
    <rPh sb="14" eb="15">
      <t>ハバ</t>
    </rPh>
    <rPh sb="19" eb="21">
      <t>フタン</t>
    </rPh>
    <rPh sb="21" eb="22">
      <t>ハバ</t>
    </rPh>
    <rPh sb="23" eb="25">
      <t>サンテイ</t>
    </rPh>
    <phoneticPr fontId="1"/>
  </si>
  <si>
    <t>跳出し（出幅）部分は補強床梁に含めないこと</t>
    <rPh sb="0" eb="1">
      <t>ハ</t>
    </rPh>
    <rPh sb="1" eb="2">
      <t>ダ</t>
    </rPh>
    <rPh sb="4" eb="5">
      <t>デ</t>
    </rPh>
    <rPh sb="5" eb="6">
      <t>ハバ</t>
    </rPh>
    <rPh sb="7" eb="9">
      <t>ブブン</t>
    </rPh>
    <rPh sb="10" eb="12">
      <t>ホキョウ</t>
    </rPh>
    <rPh sb="12" eb="13">
      <t>ユカ</t>
    </rPh>
    <rPh sb="13" eb="14">
      <t>ハリ</t>
    </rPh>
    <rPh sb="15" eb="16">
      <t>フク</t>
    </rPh>
    <phoneticPr fontId="1"/>
  </si>
  <si>
    <t>なお、オーバーハングやバルコニーの跳出し梁を受ける柱を除去する場合は、跳出し（出幅）部分は、負担領域から除外</t>
    <rPh sb="17" eb="18">
      <t>ハ</t>
    </rPh>
    <rPh sb="18" eb="19">
      <t>ダ</t>
    </rPh>
    <rPh sb="20" eb="21">
      <t>ハリ</t>
    </rPh>
    <rPh sb="22" eb="23">
      <t>ウ</t>
    </rPh>
    <rPh sb="25" eb="26">
      <t>ハシラ</t>
    </rPh>
    <rPh sb="27" eb="29">
      <t>ジョキョ</t>
    </rPh>
    <rPh sb="31" eb="33">
      <t>バアイ</t>
    </rPh>
    <rPh sb="35" eb="36">
      <t>ハ</t>
    </rPh>
    <rPh sb="36" eb="37">
      <t>ダ</t>
    </rPh>
    <rPh sb="39" eb="41">
      <t>デハバ</t>
    </rPh>
    <rPh sb="42" eb="44">
      <t>ブブン</t>
    </rPh>
    <rPh sb="46" eb="48">
      <t>フタン</t>
    </rPh>
    <rPh sb="48" eb="50">
      <t>リョウイキ</t>
    </rPh>
    <rPh sb="52" eb="54">
      <t>ジョガイ</t>
    </rPh>
    <phoneticPr fontId="1"/>
  </si>
  <si>
    <t>する。</t>
    <phoneticPr fontId="1"/>
  </si>
  <si>
    <t>　　　ｵｰﾊﾞｰﾊﾝｸﾞなどの跳出し梁は、出幅を含まず</t>
    <rPh sb="15" eb="16">
      <t>ハ</t>
    </rPh>
    <rPh sb="16" eb="17">
      <t>ダ</t>
    </rPh>
    <rPh sb="18" eb="19">
      <t>ハリ</t>
    </rPh>
    <rPh sb="21" eb="22">
      <t>デ</t>
    </rPh>
    <rPh sb="22" eb="23">
      <t>ハバ</t>
    </rPh>
    <rPh sb="24" eb="25">
      <t>フク</t>
    </rPh>
    <phoneticPr fontId="1"/>
  </si>
  <si>
    <t>セットバックタイプの内部ケースは、床側と下屋側の直接荷重Ｗｆ1，Ｗｆ1を求め、</t>
    <rPh sb="10" eb="12">
      <t>ナイブ</t>
    </rPh>
    <rPh sb="17" eb="18">
      <t>ユカ</t>
    </rPh>
    <rPh sb="18" eb="19">
      <t>ガワ</t>
    </rPh>
    <rPh sb="20" eb="22">
      <t>ゲヤ</t>
    </rPh>
    <rPh sb="22" eb="23">
      <t>ガワ</t>
    </rPh>
    <rPh sb="24" eb="26">
      <t>チョクセツ</t>
    </rPh>
    <rPh sb="26" eb="28">
      <t>カジュウ</t>
    </rPh>
    <rPh sb="36" eb="37">
      <t>モト</t>
    </rPh>
    <phoneticPr fontId="1"/>
  </si>
  <si>
    <t>内部・跳出しなし*</t>
    <rPh sb="0" eb="2">
      <t>ナイブ</t>
    </rPh>
    <rPh sb="3" eb="4">
      <t>ハ</t>
    </rPh>
    <rPh sb="4" eb="5">
      <t>ダ</t>
    </rPh>
    <phoneticPr fontId="1"/>
  </si>
  <si>
    <t>それぞれの長さで按分し直接荷重Ｗｆとする（自動計算）。</t>
    <rPh sb="5" eb="6">
      <t>ナガ</t>
    </rPh>
    <rPh sb="8" eb="10">
      <t>アンブン</t>
    </rPh>
    <rPh sb="11" eb="13">
      <t>チョクセツ</t>
    </rPh>
    <rPh sb="13" eb="15">
      <t>カジュウ</t>
    </rPh>
    <rPh sb="21" eb="23">
      <t>ジドウ</t>
    </rPh>
    <rPh sb="23" eb="25">
      <t>ケイサン</t>
    </rPh>
    <phoneticPr fontId="1"/>
  </si>
  <si>
    <t>　　*　跳出しありの直交梁の場合の読取りは、内部・跳ね出しなし欄</t>
    <rPh sb="4" eb="5">
      <t>ハ</t>
    </rPh>
    <rPh sb="5" eb="6">
      <t>ダ</t>
    </rPh>
    <rPh sb="10" eb="12">
      <t>チョッコウ</t>
    </rPh>
    <rPh sb="12" eb="13">
      <t>ハリ</t>
    </rPh>
    <rPh sb="14" eb="16">
      <t>バアイ</t>
    </rPh>
    <rPh sb="17" eb="19">
      <t>ヨミト</t>
    </rPh>
    <rPh sb="22" eb="24">
      <t>ナイブ</t>
    </rPh>
    <rPh sb="25" eb="26">
      <t>ハ</t>
    </rPh>
    <rPh sb="27" eb="28">
      <t>ダ</t>
    </rPh>
    <rPh sb="31" eb="32">
      <t>ラン</t>
    </rPh>
    <phoneticPr fontId="1"/>
  </si>
  <si>
    <t>跳出しなし欄）から負担幅に応じて、読み取る。</t>
    <rPh sb="0" eb="1">
      <t>ハ</t>
    </rPh>
    <rPh sb="1" eb="2">
      <t>ダ</t>
    </rPh>
    <rPh sb="5" eb="6">
      <t>ラン</t>
    </rPh>
    <rPh sb="9" eb="11">
      <t>フタン</t>
    </rPh>
    <rPh sb="11" eb="12">
      <t>ハバ</t>
    </rPh>
    <rPh sb="13" eb="14">
      <t>オウ</t>
    </rPh>
    <rPh sb="17" eb="18">
      <t>ヨ</t>
    </rPh>
    <rPh sb="19" eb="20">
      <t>ト</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</si>
</sst>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Red]\-#,##0.0"/>
    <numFmt numFmtId="177" formatCode="0.0"/>
  </numFmts>
  <fonts count="20" x14ac:knownFonts="1">
    <font>
      <sz val="11"/>
      <color theme="1"/>
      <name val="ＭＳ Ｐゴシック"/>
      <family val="2"/>
      <charset val="128"/>
      <scheme val="minor"/>
    </font>
    <font>
      <sz val="6"/>
      <name val="ＭＳ Ｐゴシック"/>
      <family val="2"/>
      <charset val="128"/>
      <scheme val="minor"/>
    </font>
    <font>
      <b/>
      <sz val="12"/>
      <color theme="1"/>
      <name val="ＭＳ Ｐゴシック"/>
      <family val="3"/>
      <charset val="128"/>
      <scheme val="minor"/>
    </font>
    <font>
      <b/>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b/>
      <sz val="10"/>
      <color theme="1"/>
      <name val="ＭＳ Ｐゴシック"/>
      <family val="3"/>
      <charset val="128"/>
      <scheme val="minor"/>
    </font>
    <font>
      <sz val="6"/>
      <name val="ＭＳ Ｐゴシック"/>
      <family val="3"/>
      <charset val="128"/>
      <scheme val="minor"/>
    </font>
    <font>
      <sz val="10.5"/>
      <color rgb="FFFF0000"/>
      <name val="ＭＳ 明朝"/>
      <family val="1"/>
      <charset val="128"/>
    </font>
    <font>
      <sz val="9"/>
      <color rgb="FFFF0000"/>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b/>
      <sz val="9"/>
      <color theme="1"/>
      <name val="ＭＳ Ｐゴシック"/>
      <family val="3"/>
      <charset val="128"/>
      <scheme val="minor"/>
    </font>
    <font>
      <sz val="10"/>
      <name val="ＭＳ Ｐゴシック"/>
      <family val="2"/>
      <charset val="128"/>
      <scheme val="minor"/>
    </font>
    <font>
      <sz val="9"/>
      <color rgb="FFFF0000"/>
      <name val="ＭＳ Ｐゴシック"/>
      <family val="2"/>
      <charset val="128"/>
      <scheme val="minor"/>
    </font>
    <font>
      <sz val="9"/>
      <color rgb="FFFF0000"/>
      <name val="ＭＳ 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style="mediumDashed">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Dashed">
        <color indexed="64"/>
      </right>
      <top/>
      <bottom style="thin">
        <color indexed="64"/>
      </bottom>
      <diagonal/>
    </border>
    <border>
      <left/>
      <right style="mediumDashed">
        <color indexed="64"/>
      </right>
      <top style="thin">
        <color indexed="64"/>
      </top>
      <bottom/>
      <diagonal/>
    </border>
    <border>
      <left style="mediumDashed">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bottom style="hair">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ck">
        <color indexed="64"/>
      </right>
      <top/>
      <bottom/>
      <diagonal/>
    </border>
    <border>
      <left/>
      <right style="thick">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355">
    <xf numFmtId="0" fontId="0" fillId="0" borderId="0" xfId="0">
      <alignment vertical="center"/>
    </xf>
    <xf numFmtId="0" fontId="0" fillId="0" borderId="11" xfId="0" applyBorder="1">
      <alignment vertical="center"/>
    </xf>
    <xf numFmtId="0" fontId="0" fillId="0" borderId="0" xfId="0" applyBorder="1">
      <alignment vertical="center"/>
    </xf>
    <xf numFmtId="0" fontId="3" fillId="0" borderId="0" xfId="0" applyFont="1">
      <alignment vertical="center"/>
    </xf>
    <xf numFmtId="0" fontId="0" fillId="0" borderId="5" xfId="0" applyBorder="1">
      <alignment vertical="center"/>
    </xf>
    <xf numFmtId="0" fontId="0" fillId="0" borderId="7" xfId="0" applyBorder="1">
      <alignment vertical="center"/>
    </xf>
    <xf numFmtId="0" fontId="0" fillId="0" borderId="9" xfId="0" applyBorder="1">
      <alignment vertical="center"/>
    </xf>
    <xf numFmtId="0" fontId="0" fillId="0" borderId="8" xfId="0" applyBorder="1">
      <alignment vertical="center"/>
    </xf>
    <xf numFmtId="0" fontId="0" fillId="0" borderId="0" xfId="0" applyAlignment="1">
      <alignment horizontal="right" vertical="center"/>
    </xf>
    <xf numFmtId="56" fontId="0" fillId="0" borderId="0" xfId="0" quotePrefix="1" applyNumberFormat="1" applyAlignment="1">
      <alignment horizontal="left" vertical="center"/>
    </xf>
    <xf numFmtId="0" fontId="0" fillId="0" borderId="17" xfId="0" applyBorder="1">
      <alignment vertical="center"/>
    </xf>
    <xf numFmtId="176" fontId="0" fillId="0" borderId="1" xfId="1" applyNumberFormat="1" applyFont="1" applyBorder="1" applyAlignment="1">
      <alignment horizontal="center" vertical="center"/>
    </xf>
    <xf numFmtId="0" fontId="0" fillId="0" borderId="10" xfId="0" applyBorder="1">
      <alignment vertical="center"/>
    </xf>
    <xf numFmtId="0" fontId="0" fillId="0" borderId="4" xfId="0" applyBorder="1">
      <alignment vertical="center"/>
    </xf>
    <xf numFmtId="0" fontId="0" fillId="0" borderId="6" xfId="0" applyBorder="1">
      <alignment vertical="center"/>
    </xf>
    <xf numFmtId="0" fontId="5" fillId="0" borderId="0" xfId="0" applyFont="1">
      <alignment vertical="center"/>
    </xf>
    <xf numFmtId="176" fontId="0" fillId="0" borderId="0" xfId="1" applyNumberFormat="1" applyFont="1"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176" fontId="6" fillId="0" borderId="0" xfId="1" applyNumberFormat="1" applyFont="1">
      <alignment vertical="center"/>
    </xf>
    <xf numFmtId="176" fontId="6" fillId="0" borderId="1" xfId="1" applyNumberFormat="1" applyFont="1" applyBorder="1" applyAlignment="1">
      <alignment horizontal="center" vertical="center"/>
    </xf>
    <xf numFmtId="0" fontId="6" fillId="0" borderId="1" xfId="0" applyFont="1" applyBorder="1">
      <alignment vertical="center"/>
    </xf>
    <xf numFmtId="0" fontId="7" fillId="0" borderId="0" xfId="0" applyFont="1">
      <alignment vertical="center"/>
    </xf>
    <xf numFmtId="0" fontId="6" fillId="0" borderId="0" xfId="0" applyFont="1">
      <alignment vertical="center"/>
    </xf>
    <xf numFmtId="176" fontId="6" fillId="0" borderId="0" xfId="1" applyNumberFormat="1" applyFont="1" applyBorder="1" applyAlignment="1">
      <alignment horizontal="center" vertical="center"/>
    </xf>
    <xf numFmtId="0" fontId="6" fillId="0" borderId="0"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lignment vertical="center"/>
    </xf>
    <xf numFmtId="0" fontId="8" fillId="0" borderId="15" xfId="0" applyFont="1" applyBorder="1">
      <alignment vertical="center"/>
    </xf>
    <xf numFmtId="0" fontId="8" fillId="0" borderId="13" xfId="0" applyFont="1" applyBorder="1" applyAlignment="1">
      <alignment horizontal="center" vertical="center"/>
    </xf>
    <xf numFmtId="0" fontId="8" fillId="0" borderId="11" xfId="0" applyFont="1" applyBorder="1">
      <alignment vertical="center"/>
    </xf>
    <xf numFmtId="0" fontId="8" fillId="0" borderId="9" xfId="0" applyFont="1" applyBorder="1">
      <alignment vertical="center"/>
    </xf>
    <xf numFmtId="0" fontId="8" fillId="0" borderId="15" xfId="0" applyFont="1" applyBorder="1" applyAlignment="1">
      <alignment horizontal="right" vertical="center"/>
    </xf>
    <xf numFmtId="0" fontId="8" fillId="0" borderId="9" xfId="0" applyFont="1" applyBorder="1" applyAlignment="1">
      <alignment horizontal="right" vertical="center"/>
    </xf>
    <xf numFmtId="0" fontId="0" fillId="0" borderId="0" xfId="0" applyAlignment="1">
      <alignment horizontal="center" vertical="center"/>
    </xf>
    <xf numFmtId="0" fontId="0" fillId="0" borderId="0" xfId="0" applyAlignment="1">
      <alignment horizontal="center" vertical="center"/>
    </xf>
    <xf numFmtId="0" fontId="0" fillId="0" borderId="21" xfId="0" applyBorder="1">
      <alignment vertical="center"/>
    </xf>
    <xf numFmtId="0" fontId="0" fillId="0" borderId="22" xfId="0" applyBorder="1">
      <alignment vertical="center"/>
    </xf>
    <xf numFmtId="0" fontId="0" fillId="0" borderId="0" xfId="0" applyBorder="1" applyAlignment="1">
      <alignment vertical="center"/>
    </xf>
    <xf numFmtId="0" fontId="0" fillId="0" borderId="7" xfId="0" applyBorder="1" applyAlignment="1">
      <alignment vertical="center"/>
    </xf>
    <xf numFmtId="0" fontId="0" fillId="0" borderId="0" xfId="0" applyBorder="1" applyAlignment="1">
      <alignment horizontal="right" vertical="center"/>
    </xf>
    <xf numFmtId="0" fontId="3" fillId="0" borderId="17" xfId="0" applyFont="1" applyBorder="1">
      <alignment vertical="center"/>
    </xf>
    <xf numFmtId="0" fontId="9" fillId="0" borderId="0" xfId="0" applyFont="1">
      <alignment vertical="center"/>
    </xf>
    <xf numFmtId="0" fontId="7" fillId="0" borderId="10"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0" xfId="0" applyFont="1" applyBorder="1" applyAlignment="1">
      <alignment horizontal="center" vertical="center"/>
    </xf>
    <xf numFmtId="0" fontId="3" fillId="0" borderId="0" xfId="0" quotePrefix="1" applyFont="1" applyAlignment="1">
      <alignment horizontal="right" vertical="center"/>
    </xf>
    <xf numFmtId="0" fontId="3" fillId="0" borderId="0" xfId="0" applyFont="1" applyAlignment="1">
      <alignment horizontal="center" vertical="center"/>
    </xf>
    <xf numFmtId="0" fontId="3" fillId="0" borderId="0" xfId="0" quotePrefix="1" applyFont="1" applyAlignment="1">
      <alignment horizontal="center" vertical="center"/>
    </xf>
    <xf numFmtId="0" fontId="3"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center" vertical="center"/>
    </xf>
    <xf numFmtId="0" fontId="8" fillId="2" borderId="3" xfId="0" applyFont="1" applyFill="1" applyBorder="1">
      <alignment vertical="center"/>
    </xf>
    <xf numFmtId="0" fontId="8" fillId="2" borderId="11" xfId="0" applyFont="1" applyFill="1" applyBorder="1">
      <alignment vertical="center"/>
    </xf>
    <xf numFmtId="0" fontId="8" fillId="2" borderId="3" xfId="0" applyFont="1" applyFill="1" applyBorder="1" applyAlignment="1">
      <alignment horizontal="center" vertical="center"/>
    </xf>
    <xf numFmtId="0" fontId="8" fillId="2" borderId="15" xfId="0" applyFont="1" applyFill="1" applyBorder="1" applyAlignment="1">
      <alignment horizontal="center" vertical="center"/>
    </xf>
    <xf numFmtId="0" fontId="9" fillId="0" borderId="0" xfId="0" applyFont="1" applyAlignment="1">
      <alignment horizontal="left" vertical="center"/>
    </xf>
    <xf numFmtId="0" fontId="0" fillId="0" borderId="0" xfId="0" applyAlignment="1">
      <alignment horizontal="center" vertical="center"/>
    </xf>
    <xf numFmtId="0" fontId="3" fillId="0" borderId="0" xfId="0" applyFont="1" applyAlignment="1">
      <alignment horizontal="right" vertical="center"/>
    </xf>
    <xf numFmtId="0" fontId="6" fillId="0" borderId="0" xfId="0" applyFont="1" applyAlignment="1">
      <alignment vertical="center"/>
    </xf>
    <xf numFmtId="0" fontId="10" fillId="0" borderId="0" xfId="0" applyFont="1">
      <alignment vertical="center"/>
    </xf>
    <xf numFmtId="0" fontId="9" fillId="0" borderId="16" xfId="0" applyFont="1" applyBorder="1">
      <alignment vertical="center"/>
    </xf>
    <xf numFmtId="0" fontId="9" fillId="0" borderId="0" xfId="0" applyFont="1" applyBorder="1">
      <alignment vertical="center"/>
    </xf>
    <xf numFmtId="0" fontId="9" fillId="0" borderId="0" xfId="0" applyFont="1" applyAlignment="1">
      <alignment horizontal="right" vertical="center"/>
    </xf>
    <xf numFmtId="0" fontId="9" fillId="0" borderId="0" xfId="0" applyFont="1" applyAlignment="1">
      <alignment vertical="center"/>
    </xf>
    <xf numFmtId="0" fontId="5" fillId="0" borderId="10" xfId="0" applyFont="1" applyBorder="1" applyAlignment="1">
      <alignment vertical="center"/>
    </xf>
    <xf numFmtId="2" fontId="6" fillId="0" borderId="1" xfId="0" applyNumberFormat="1" applyFont="1" applyBorder="1" applyAlignment="1">
      <alignment horizontal="center" vertical="center"/>
    </xf>
    <xf numFmtId="0" fontId="2" fillId="0" borderId="0" xfId="0" applyFont="1" applyAlignment="1">
      <alignment horizontal="center" vertical="center"/>
    </xf>
    <xf numFmtId="0" fontId="0" fillId="0" borderId="1" xfId="0" applyBorder="1" applyAlignment="1">
      <alignment horizontal="center" vertical="center"/>
    </xf>
    <xf numFmtId="176" fontId="0" fillId="0" borderId="1" xfId="1" applyNumberFormat="1" applyFont="1" applyBorder="1" applyAlignment="1">
      <alignment horizontal="center" vertical="center"/>
    </xf>
    <xf numFmtId="0" fontId="9" fillId="0" borderId="1" xfId="0" applyFont="1" applyBorder="1" applyAlignment="1">
      <alignment horizontal="center" vertical="center"/>
    </xf>
    <xf numFmtId="0" fontId="2" fillId="2" borderId="1" xfId="0" applyFont="1" applyFill="1" applyBorder="1" applyAlignment="1">
      <alignment horizontal="center" vertical="center"/>
    </xf>
    <xf numFmtId="0" fontId="9" fillId="0" borderId="1" xfId="0" applyFont="1" applyBorder="1" applyAlignment="1">
      <alignment horizontal="center" vertical="center"/>
    </xf>
    <xf numFmtId="0" fontId="9" fillId="0" borderId="0" xfId="0" applyFont="1" applyBorder="1" applyAlignment="1">
      <alignment horizontal="center" vertical="center"/>
    </xf>
    <xf numFmtId="0" fontId="6" fillId="0" borderId="0" xfId="0" applyFont="1" applyBorder="1">
      <alignment vertical="center"/>
    </xf>
    <xf numFmtId="0" fontId="8" fillId="0" borderId="0" xfId="0" applyFont="1">
      <alignment vertical="center"/>
    </xf>
    <xf numFmtId="0" fontId="7" fillId="0" borderId="14" xfId="0" applyFont="1" applyBorder="1" applyAlignment="1">
      <alignment horizontal="center" vertical="center" wrapText="1"/>
    </xf>
    <xf numFmtId="0" fontId="9" fillId="0" borderId="0" xfId="0" applyFont="1" applyBorder="1" applyAlignment="1">
      <alignment vertical="center"/>
    </xf>
    <xf numFmtId="0" fontId="9" fillId="0" borderId="24" xfId="0" applyFont="1" applyBorder="1" applyAlignment="1">
      <alignment horizontal="center" vertical="center"/>
    </xf>
    <xf numFmtId="0" fontId="9" fillId="0" borderId="26" xfId="0" applyFont="1" applyBorder="1" applyAlignment="1">
      <alignment vertical="center"/>
    </xf>
    <xf numFmtId="0" fontId="8" fillId="2" borderId="11" xfId="0" applyFont="1" applyFill="1" applyBorder="1" applyAlignment="1">
      <alignment horizontal="center" vertical="center"/>
    </xf>
    <xf numFmtId="0" fontId="8" fillId="2" borderId="9" xfId="0" applyFont="1" applyFill="1" applyBorder="1" applyAlignment="1">
      <alignment horizontal="center" vertical="center"/>
    </xf>
    <xf numFmtId="0" fontId="9" fillId="0" borderId="1" xfId="0" applyFont="1" applyBorder="1" applyAlignment="1">
      <alignment horizontal="center" vertical="center"/>
    </xf>
    <xf numFmtId="0" fontId="8" fillId="0" borderId="13" xfId="0" applyFont="1" applyBorder="1" applyAlignment="1">
      <alignment horizontal="center" vertical="center"/>
    </xf>
    <xf numFmtId="0" fontId="8" fillId="0" borderId="1" xfId="0" applyFont="1" applyBorder="1" applyAlignment="1">
      <alignment horizontal="center" vertical="center"/>
    </xf>
    <xf numFmtId="0" fontId="6" fillId="0" borderId="24" xfId="0" applyFont="1" applyBorder="1" applyAlignment="1">
      <alignment horizontal="center" vertical="center"/>
    </xf>
    <xf numFmtId="0" fontId="0" fillId="0" borderId="0" xfId="0" applyAlignment="1">
      <alignment horizontal="center" vertical="center"/>
    </xf>
    <xf numFmtId="177" fontId="6" fillId="0" borderId="1" xfId="0" applyNumberFormat="1" applyFont="1" applyBorder="1" applyAlignment="1">
      <alignment horizontal="center" vertical="center"/>
    </xf>
    <xf numFmtId="0" fontId="0" fillId="0" borderId="0" xfId="0" applyAlignment="1">
      <alignment horizontal="center" vertical="center"/>
    </xf>
    <xf numFmtId="0" fontId="3" fillId="0" borderId="0" xfId="0" applyFont="1" applyBorder="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176" fontId="9" fillId="0" borderId="1" xfId="1" applyNumberFormat="1"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177" fontId="0" fillId="0" borderId="44" xfId="0" applyNumberFormat="1" applyBorder="1" applyAlignment="1">
      <alignment horizontal="center" vertical="center"/>
    </xf>
    <xf numFmtId="177" fontId="0" fillId="0" borderId="45" xfId="0" applyNumberFormat="1" applyBorder="1" applyAlignment="1">
      <alignment horizontal="center" vertical="center"/>
    </xf>
    <xf numFmtId="177" fontId="0" fillId="0" borderId="46" xfId="0" applyNumberFormat="1" applyBorder="1" applyAlignment="1">
      <alignment horizontal="center" vertical="center"/>
    </xf>
    <xf numFmtId="177" fontId="0" fillId="0" borderId="61" xfId="0" applyNumberFormat="1" applyBorder="1" applyAlignment="1">
      <alignment horizontal="center" vertical="center"/>
    </xf>
    <xf numFmtId="0" fontId="0" fillId="0" borderId="0" xfId="0" applyAlignment="1">
      <alignment horizontal="center" vertical="center"/>
    </xf>
    <xf numFmtId="0" fontId="6" fillId="0" borderId="1" xfId="0" applyFont="1" applyBorder="1" applyAlignment="1">
      <alignment horizontal="center" vertical="center"/>
    </xf>
    <xf numFmtId="0" fontId="0" fillId="0" borderId="43" xfId="0" applyBorder="1" applyAlignment="1">
      <alignment horizontal="center" vertical="center"/>
    </xf>
    <xf numFmtId="0" fontId="0" fillId="0" borderId="52" xfId="0" applyBorder="1" applyAlignment="1">
      <alignment horizontal="center" vertical="center"/>
    </xf>
    <xf numFmtId="0" fontId="6" fillId="0" borderId="32" xfId="0" applyFont="1" applyBorder="1" applyAlignment="1">
      <alignment horizontal="center" vertical="center"/>
    </xf>
    <xf numFmtId="0" fontId="6" fillId="0" borderId="31"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177" fontId="6" fillId="0" borderId="44" xfId="0" applyNumberFormat="1" applyFont="1" applyBorder="1" applyAlignment="1">
      <alignment horizontal="center" vertical="center"/>
    </xf>
    <xf numFmtId="177" fontId="6" fillId="0" borderId="45" xfId="0" applyNumberFormat="1" applyFont="1" applyBorder="1" applyAlignment="1">
      <alignment horizontal="center" vertical="center"/>
    </xf>
    <xf numFmtId="38" fontId="6" fillId="0" borderId="46" xfId="1" applyFont="1" applyBorder="1" applyAlignment="1">
      <alignment horizontal="center" vertical="center"/>
    </xf>
    <xf numFmtId="0" fontId="6" fillId="0" borderId="33" xfId="0" applyFont="1" applyBorder="1" applyAlignment="1">
      <alignment horizontal="center" vertical="center"/>
    </xf>
    <xf numFmtId="0" fontId="6" fillId="0" borderId="36" xfId="0" applyFont="1" applyBorder="1" applyAlignment="1">
      <alignment horizontal="center" vertical="center"/>
    </xf>
    <xf numFmtId="0" fontId="6" fillId="0" borderId="9" xfId="0" applyFont="1" applyBorder="1" applyAlignment="1">
      <alignment horizontal="center" vertical="center"/>
    </xf>
    <xf numFmtId="0" fontId="9" fillId="2" borderId="1" xfId="0" applyFont="1" applyFill="1" applyBorder="1" applyAlignment="1">
      <alignment horizontal="center" vertical="center"/>
    </xf>
    <xf numFmtId="0" fontId="3" fillId="0" borderId="0" xfId="0" applyFont="1" applyAlignment="1">
      <alignment vertical="center"/>
    </xf>
    <xf numFmtId="0" fontId="10" fillId="0" borderId="0" xfId="0" applyFont="1" applyAlignment="1">
      <alignment vertical="center"/>
    </xf>
    <xf numFmtId="56" fontId="10" fillId="0" borderId="0" xfId="0" applyNumberFormat="1" applyFont="1">
      <alignment vertical="center"/>
    </xf>
    <xf numFmtId="0" fontId="6" fillId="0" borderId="14" xfId="0" applyFont="1" applyBorder="1">
      <alignment vertical="center"/>
    </xf>
    <xf numFmtId="56" fontId="10" fillId="0" borderId="0" xfId="0" applyNumberFormat="1" applyFont="1" applyAlignment="1">
      <alignment vertical="center"/>
    </xf>
    <xf numFmtId="0" fontId="0" fillId="0" borderId="0" xfId="0" applyAlignment="1">
      <alignment horizontal="center" vertical="center"/>
    </xf>
    <xf numFmtId="0" fontId="0" fillId="0" borderId="6" xfId="0" applyBorder="1" applyAlignment="1">
      <alignment vertical="center"/>
    </xf>
    <xf numFmtId="0" fontId="0" fillId="0" borderId="0" xfId="0" applyAlignment="1">
      <alignment vertical="center"/>
    </xf>
    <xf numFmtId="0" fontId="0" fillId="0" borderId="0" xfId="0" applyAlignment="1">
      <alignment horizontal="center" vertical="center"/>
    </xf>
    <xf numFmtId="0" fontId="5" fillId="0" borderId="0" xfId="0" applyFont="1" applyAlignment="1">
      <alignment horizontal="center" vertical="center"/>
    </xf>
    <xf numFmtId="0" fontId="0" fillId="0" borderId="6" xfId="0" applyBorder="1" applyAlignment="1">
      <alignment horizontal="right" vertical="center"/>
    </xf>
    <xf numFmtId="0" fontId="0" fillId="0" borderId="8" xfId="0" applyBorder="1" applyAlignment="1">
      <alignment horizontal="right" vertical="center"/>
    </xf>
    <xf numFmtId="0" fontId="3" fillId="0" borderId="10" xfId="0" applyFont="1" applyBorder="1">
      <alignment vertical="center"/>
    </xf>
    <xf numFmtId="0" fontId="0" fillId="0" borderId="0" xfId="0" applyBorder="1" applyAlignment="1">
      <alignment horizontal="center" vertical="center"/>
    </xf>
    <xf numFmtId="0" fontId="2" fillId="0" borderId="0" xfId="0" applyFont="1" applyAlignment="1">
      <alignment horizontal="center" vertical="center"/>
    </xf>
    <xf numFmtId="0" fontId="0" fillId="0" borderId="1" xfId="0" applyBorder="1" applyAlignment="1">
      <alignment horizontal="center" vertical="center"/>
    </xf>
    <xf numFmtId="0" fontId="6" fillId="0" borderId="0" xfId="0" applyFont="1" applyBorder="1" applyAlignment="1">
      <alignment horizontal="center" vertical="center"/>
    </xf>
    <xf numFmtId="0" fontId="9" fillId="0" borderId="0" xfId="0" applyFont="1" applyBorder="1" applyAlignment="1">
      <alignment horizontal="center" vertical="center"/>
    </xf>
    <xf numFmtId="0" fontId="5" fillId="0" borderId="0" xfId="0" applyFont="1" applyBorder="1">
      <alignment vertical="center"/>
    </xf>
    <xf numFmtId="0" fontId="5" fillId="0" borderId="0" xfId="0" applyFont="1" applyFill="1" applyBorder="1">
      <alignment vertical="center"/>
    </xf>
    <xf numFmtId="0" fontId="5" fillId="0" borderId="4" xfId="0" applyFont="1" applyBorder="1">
      <alignment vertical="center"/>
    </xf>
    <xf numFmtId="0" fontId="5" fillId="0" borderId="10" xfId="0" applyFont="1" applyBorder="1">
      <alignment vertical="center"/>
    </xf>
    <xf numFmtId="0" fontId="5" fillId="0" borderId="5" xfId="0" applyFont="1" applyBorder="1">
      <alignment vertical="center"/>
    </xf>
    <xf numFmtId="0" fontId="5" fillId="0" borderId="6" xfId="0" applyFont="1" applyBorder="1" applyAlignment="1">
      <alignment horizontal="right" vertical="center"/>
    </xf>
    <xf numFmtId="0" fontId="5" fillId="0" borderId="7" xfId="0" applyFont="1" applyBorder="1">
      <alignment vertical="center"/>
    </xf>
    <xf numFmtId="0" fontId="5" fillId="0" borderId="6" xfId="0" applyFont="1" applyBorder="1">
      <alignment vertical="center"/>
    </xf>
    <xf numFmtId="0" fontId="5" fillId="0" borderId="11" xfId="0" applyFont="1" applyBorder="1">
      <alignment vertical="center"/>
    </xf>
    <xf numFmtId="0" fontId="12" fillId="0" borderId="0" xfId="0" applyFont="1">
      <alignment vertical="center"/>
    </xf>
    <xf numFmtId="0" fontId="13" fillId="0" borderId="0" xfId="0" applyFont="1" applyFill="1" applyBorder="1" applyAlignment="1">
      <alignment horizontal="left" vertical="center"/>
    </xf>
    <xf numFmtId="0" fontId="6" fillId="0" borderId="63" xfId="0" applyFont="1" applyBorder="1" applyAlignment="1">
      <alignment horizontal="center" vertical="center"/>
    </xf>
    <xf numFmtId="0" fontId="6" fillId="0" borderId="64" xfId="0" applyFont="1" applyBorder="1" applyAlignment="1">
      <alignment horizontal="center" vertical="center"/>
    </xf>
    <xf numFmtId="177" fontId="6" fillId="0" borderId="65" xfId="0" applyNumberFormat="1" applyFont="1" applyBorder="1" applyAlignment="1">
      <alignment horizontal="center" vertical="center"/>
    </xf>
    <xf numFmtId="177" fontId="6" fillId="0" borderId="66" xfId="0" applyNumberFormat="1" applyFont="1" applyBorder="1" applyAlignment="1">
      <alignment horizontal="center" vertical="center"/>
    </xf>
    <xf numFmtId="177" fontId="6" fillId="0" borderId="67" xfId="0" applyNumberFormat="1" applyFont="1" applyBorder="1" applyAlignment="1">
      <alignment horizontal="center" vertical="center"/>
    </xf>
    <xf numFmtId="0" fontId="14" fillId="0" borderId="0" xfId="0" applyFont="1" applyAlignment="1">
      <alignment horizontal="right" vertical="center"/>
    </xf>
    <xf numFmtId="0" fontId="14" fillId="0" borderId="0" xfId="0" applyFont="1">
      <alignment vertical="center"/>
    </xf>
    <xf numFmtId="0" fontId="14" fillId="0" borderId="0" xfId="0" quotePrefix="1" applyFont="1">
      <alignment vertical="center"/>
    </xf>
    <xf numFmtId="0" fontId="6" fillId="0" borderId="0" xfId="0" applyFont="1" applyAlignment="1">
      <alignment horizontal="right" vertical="center"/>
    </xf>
    <xf numFmtId="0" fontId="0" fillId="2" borderId="20" xfId="0" applyFill="1" applyBorder="1" applyAlignment="1">
      <alignment horizontal="center" vertical="center"/>
    </xf>
    <xf numFmtId="0" fontId="8"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0" fillId="0" borderId="0" xfId="0" applyAlignment="1">
      <alignment horizontal="center" vertical="center"/>
    </xf>
    <xf numFmtId="0" fontId="0" fillId="0" borderId="68" xfId="0" applyBorder="1">
      <alignment vertical="center"/>
    </xf>
    <xf numFmtId="0" fontId="0" fillId="0" borderId="69" xfId="0" applyBorder="1">
      <alignment vertical="center"/>
    </xf>
    <xf numFmtId="0" fontId="10" fillId="0" borderId="0" xfId="0" applyFont="1" applyBorder="1" applyAlignment="1">
      <alignment vertical="center"/>
    </xf>
    <xf numFmtId="0" fontId="0" fillId="0" borderId="0" xfId="0" applyAlignment="1">
      <alignment horizontal="center" vertical="center"/>
    </xf>
    <xf numFmtId="0" fontId="0" fillId="3" borderId="14" xfId="0" applyFill="1" applyBorder="1">
      <alignment vertical="center"/>
    </xf>
    <xf numFmtId="0" fontId="0" fillId="3" borderId="15" xfId="0" applyFill="1" applyBorder="1">
      <alignment vertical="center"/>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0" fontId="0" fillId="0" borderId="1" xfId="0" applyFont="1" applyBorder="1" applyAlignment="1">
      <alignment horizontal="center" vertical="center"/>
    </xf>
    <xf numFmtId="0" fontId="5" fillId="0" borderId="25" xfId="0" applyFont="1" applyBorder="1" applyAlignment="1">
      <alignment horizontal="center" vertical="center"/>
    </xf>
    <xf numFmtId="0" fontId="5" fillId="2" borderId="12" xfId="0" applyFont="1" applyFill="1" applyBorder="1" applyAlignment="1">
      <alignment horizontal="center" vertical="center"/>
    </xf>
    <xf numFmtId="0" fontId="8" fillId="0" borderId="1" xfId="0" applyFont="1" applyBorder="1" applyAlignment="1">
      <alignment vertical="center"/>
    </xf>
    <xf numFmtId="0" fontId="6" fillId="0" borderId="1" xfId="0" applyFont="1" applyBorder="1" applyAlignment="1">
      <alignment horizontal="center" vertical="center"/>
    </xf>
    <xf numFmtId="177" fontId="0" fillId="0" borderId="1" xfId="0" applyNumberFormat="1" applyBorder="1" applyAlignment="1">
      <alignment horizontal="center" vertical="center"/>
    </xf>
    <xf numFmtId="0" fontId="6" fillId="2" borderId="12" xfId="0" applyFont="1" applyFill="1" applyBorder="1" applyAlignment="1">
      <alignment horizontal="center" vertical="center"/>
    </xf>
    <xf numFmtId="0" fontId="6" fillId="0" borderId="12" xfId="0" applyFont="1" applyBorder="1" applyAlignment="1">
      <alignment horizontal="center" vertical="center"/>
    </xf>
    <xf numFmtId="0" fontId="6" fillId="0" borderId="26" xfId="0" applyFont="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176" fontId="0" fillId="0" borderId="1" xfId="1" applyNumberFormat="1" applyFont="1" applyBorder="1" applyAlignment="1">
      <alignment horizontal="center" vertical="center"/>
    </xf>
    <xf numFmtId="0" fontId="0" fillId="0" borderId="1" xfId="0" applyBorder="1" applyAlignment="1">
      <alignment horizontal="center" vertical="center"/>
    </xf>
    <xf numFmtId="0" fontId="6" fillId="0" borderId="1" xfId="0" applyFont="1" applyBorder="1" applyAlignment="1">
      <alignment horizontal="center" vertical="center"/>
    </xf>
    <xf numFmtId="0" fontId="9" fillId="0" borderId="1" xfId="0" applyFont="1" applyBorder="1" applyAlignment="1">
      <alignment horizontal="center" vertical="center"/>
    </xf>
    <xf numFmtId="0" fontId="0" fillId="0" borderId="14" xfId="0" applyBorder="1" applyAlignment="1">
      <alignment horizontal="center" vertical="center"/>
    </xf>
    <xf numFmtId="0" fontId="0" fillId="0" borderId="0" xfId="0" applyAlignment="1">
      <alignment horizontal="center" vertical="center"/>
    </xf>
    <xf numFmtId="0" fontId="10" fillId="0" borderId="0" xfId="0" applyFont="1" applyBorder="1" applyAlignment="1">
      <alignment horizontal="center" vertical="center"/>
    </xf>
    <xf numFmtId="0" fontId="7" fillId="0" borderId="1" xfId="0" applyFont="1" applyBorder="1" applyAlignment="1">
      <alignment horizontal="center" vertical="center"/>
    </xf>
    <xf numFmtId="0" fontId="6" fillId="0" borderId="0" xfId="0" applyFont="1" applyAlignment="1">
      <alignment horizontal="center" vertical="center"/>
    </xf>
    <xf numFmtId="0" fontId="8" fillId="0" borderId="1" xfId="0" applyFont="1" applyBorder="1" applyAlignment="1">
      <alignment horizontal="center" vertical="center"/>
    </xf>
    <xf numFmtId="0" fontId="8" fillId="0" borderId="14" xfId="0" applyFont="1" applyBorder="1" applyAlignment="1">
      <alignment horizontal="center" vertical="center"/>
    </xf>
    <xf numFmtId="0" fontId="8" fillId="0" borderId="13" xfId="0" applyFont="1" applyBorder="1" applyAlignment="1">
      <alignment horizontal="center" vertical="center"/>
    </xf>
    <xf numFmtId="0" fontId="6" fillId="2" borderId="1" xfId="0" applyFont="1" applyFill="1" applyBorder="1" applyAlignment="1">
      <alignment horizontal="center" vertical="center"/>
    </xf>
    <xf numFmtId="56" fontId="3" fillId="0" borderId="0" xfId="0" applyNumberFormat="1" applyFont="1" applyAlignment="1">
      <alignment horizontal="left" vertical="center"/>
    </xf>
    <xf numFmtId="0" fontId="0" fillId="0" borderId="2" xfId="0" applyBorder="1">
      <alignment vertical="center"/>
    </xf>
    <xf numFmtId="0" fontId="0" fillId="0" borderId="13" xfId="0" applyBorder="1">
      <alignment vertical="center"/>
    </xf>
    <xf numFmtId="0" fontId="0" fillId="0" borderId="0" xfId="0" applyAlignment="1">
      <alignment horizontal="left" vertical="center"/>
    </xf>
    <xf numFmtId="0" fontId="0" fillId="0" borderId="0" xfId="0" applyBorder="1" applyAlignment="1">
      <alignment horizontal="left" vertical="center"/>
    </xf>
    <xf numFmtId="0" fontId="16" fillId="0" borderId="0" xfId="0" applyFont="1">
      <alignment vertical="center"/>
    </xf>
    <xf numFmtId="0" fontId="8" fillId="0" borderId="0" xfId="0" applyFont="1" applyAlignment="1">
      <alignment vertical="center"/>
    </xf>
    <xf numFmtId="0" fontId="8" fillId="0" borderId="1" xfId="0" applyFont="1" applyBorder="1">
      <alignment vertical="center"/>
    </xf>
    <xf numFmtId="0" fontId="17" fillId="2" borderId="1" xfId="0" applyFont="1" applyFill="1" applyBorder="1" applyAlignment="1">
      <alignment horizontal="center" vertical="center"/>
    </xf>
    <xf numFmtId="0" fontId="7" fillId="0" borderId="0" xfId="0" applyFont="1" applyBorder="1" applyAlignment="1">
      <alignment horizontal="center" vertical="center"/>
    </xf>
    <xf numFmtId="0" fontId="7" fillId="0" borderId="0" xfId="0" applyFont="1" applyAlignment="1">
      <alignment vertical="center"/>
    </xf>
    <xf numFmtId="0" fontId="8" fillId="0" borderId="70" xfId="0" applyFont="1" applyBorder="1" applyAlignment="1">
      <alignment horizontal="center" vertical="center"/>
    </xf>
    <xf numFmtId="0" fontId="16" fillId="0" borderId="0" xfId="0" applyFont="1" applyAlignment="1">
      <alignment horizontal="center" vertical="center"/>
    </xf>
    <xf numFmtId="0" fontId="0" fillId="2" borderId="1" xfId="0" applyFill="1" applyBorder="1" applyAlignment="1">
      <alignment horizontal="center" vertical="center"/>
    </xf>
    <xf numFmtId="0" fontId="0" fillId="2" borderId="14" xfId="0" applyFill="1" applyBorder="1" applyAlignment="1">
      <alignment horizontal="center" vertical="center"/>
    </xf>
    <xf numFmtId="0" fontId="0" fillId="0" borderId="71" xfId="0" applyBorder="1">
      <alignment vertical="center"/>
    </xf>
    <xf numFmtId="0" fontId="0" fillId="0" borderId="4" xfId="0" applyBorder="1" applyAlignment="1">
      <alignment vertical="center"/>
    </xf>
    <xf numFmtId="0" fontId="0" fillId="0" borderId="8" xfId="0" applyBorder="1" applyAlignment="1">
      <alignment vertical="center"/>
    </xf>
    <xf numFmtId="0" fontId="7" fillId="0" borderId="14" xfId="0" applyFont="1" applyBorder="1" applyAlignment="1">
      <alignment horizontal="center" vertical="center"/>
    </xf>
    <xf numFmtId="0" fontId="8" fillId="0" borderId="8" xfId="0" applyFont="1" applyBorder="1">
      <alignment vertical="center"/>
    </xf>
    <xf numFmtId="0" fontId="8" fillId="2" borderId="6" xfId="0" applyFont="1" applyFill="1" applyBorder="1">
      <alignment vertical="center"/>
    </xf>
    <xf numFmtId="0" fontId="6" fillId="2" borderId="26" xfId="0" applyFont="1" applyFill="1" applyBorder="1" applyAlignment="1">
      <alignment horizontal="center" vertical="center"/>
    </xf>
    <xf numFmtId="0" fontId="0" fillId="0" borderId="0" xfId="0" applyAlignment="1">
      <alignment horizontal="center" vertical="center"/>
    </xf>
    <xf numFmtId="0" fontId="8" fillId="0" borderId="1" xfId="0" applyFont="1" applyBorder="1" applyAlignment="1">
      <alignment horizontal="center" vertical="center"/>
    </xf>
    <xf numFmtId="0" fontId="8" fillId="0" borderId="15" xfId="0" applyFont="1" applyBorder="1" applyAlignment="1">
      <alignment horizontal="center" vertical="center"/>
    </xf>
    <xf numFmtId="0" fontId="8" fillId="0" borderId="20" xfId="0" applyFont="1" applyBorder="1" applyAlignment="1">
      <alignment horizontal="center" vertical="center"/>
    </xf>
    <xf numFmtId="0" fontId="8" fillId="0" borderId="13" xfId="0" applyFont="1" applyBorder="1" applyAlignment="1">
      <alignment horizontal="center" vertical="center"/>
    </xf>
    <xf numFmtId="0" fontId="6" fillId="2" borderId="20" xfId="0" applyFont="1" applyFill="1" applyBorder="1" applyAlignment="1">
      <alignment horizontal="center" vertical="center"/>
    </xf>
    <xf numFmtId="0" fontId="8" fillId="0" borderId="24" xfId="0" applyFont="1" applyBorder="1" applyAlignment="1">
      <alignment horizontal="center" vertical="center"/>
    </xf>
    <xf numFmtId="0" fontId="8" fillId="2" borderId="14" xfId="0" applyFont="1" applyFill="1" applyBorder="1">
      <alignment vertical="center"/>
    </xf>
    <xf numFmtId="0" fontId="8" fillId="2" borderId="15" xfId="0" applyFont="1" applyFill="1" applyBorder="1">
      <alignment vertical="center"/>
    </xf>
    <xf numFmtId="0" fontId="6" fillId="0" borderId="72" xfId="0" applyFont="1" applyBorder="1">
      <alignment vertical="center"/>
    </xf>
    <xf numFmtId="0" fontId="18" fillId="0" borderId="0" xfId="0" applyFont="1">
      <alignment vertical="center"/>
    </xf>
    <xf numFmtId="0" fontId="2" fillId="0" borderId="0" xfId="0" applyFont="1" applyAlignment="1">
      <alignment vertical="center"/>
    </xf>
    <xf numFmtId="0" fontId="19" fillId="0" borderId="0" xfId="0" applyFont="1">
      <alignment vertical="center"/>
    </xf>
    <xf numFmtId="0" fontId="8" fillId="0" borderId="74" xfId="0" applyFont="1" applyBorder="1" applyAlignment="1">
      <alignment horizontal="center" vertical="center"/>
    </xf>
    <xf numFmtId="0" fontId="8" fillId="0" borderId="75" xfId="0" applyFont="1" applyBorder="1" applyAlignment="1">
      <alignment horizontal="center" vertical="center"/>
    </xf>
    <xf numFmtId="0" fontId="8" fillId="2" borderId="5"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4" xfId="0" applyFont="1" applyFill="1" applyBorder="1" applyAlignment="1">
      <alignment horizontal="center" vertical="center"/>
    </xf>
    <xf numFmtId="0" fontId="13" fillId="0" borderId="0" xfId="0" applyFont="1">
      <alignment vertical="center"/>
    </xf>
    <xf numFmtId="176" fontId="0" fillId="0" borderId="0"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176" fontId="0" fillId="0" borderId="1" xfId="1" applyNumberFormat="1" applyFont="1" applyBorder="1" applyAlignment="1">
      <alignment horizontal="center" vertical="center"/>
    </xf>
    <xf numFmtId="0" fontId="0" fillId="0" borderId="1" xfId="0" applyBorder="1" applyAlignment="1">
      <alignment horizontal="center" vertical="center"/>
    </xf>
    <xf numFmtId="176" fontId="9" fillId="0" borderId="14" xfId="1" applyNumberFormat="1" applyFont="1" applyBorder="1" applyAlignment="1">
      <alignment horizontal="center" vertical="center"/>
    </xf>
    <xf numFmtId="176" fontId="9" fillId="0" borderId="3" xfId="1" applyNumberFormat="1" applyFont="1" applyBorder="1" applyAlignment="1">
      <alignment horizontal="center" vertical="center"/>
    </xf>
    <xf numFmtId="176" fontId="9" fillId="0" borderId="15" xfId="1" applyNumberFormat="1" applyFont="1" applyBorder="1" applyAlignment="1">
      <alignment horizontal="center" vertical="center"/>
    </xf>
    <xf numFmtId="0" fontId="6" fillId="0" borderId="14" xfId="0" applyFont="1" applyBorder="1" applyAlignment="1">
      <alignment horizontal="center" vertical="center"/>
    </xf>
    <xf numFmtId="0" fontId="6" fillId="0" borderId="3" xfId="0" applyFont="1" applyBorder="1" applyAlignment="1">
      <alignment horizontal="center" vertical="center"/>
    </xf>
    <xf numFmtId="0" fontId="6" fillId="0" borderId="15" xfId="0" applyFont="1" applyBorder="1" applyAlignment="1">
      <alignment horizontal="center" vertical="center"/>
    </xf>
    <xf numFmtId="0" fontId="6" fillId="0" borderId="1" xfId="0" applyFont="1" applyBorder="1" applyAlignment="1">
      <alignment horizontal="center" vertical="center"/>
    </xf>
    <xf numFmtId="0" fontId="9" fillId="0" borderId="1"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0" xfId="0" applyAlignment="1">
      <alignment horizontal="center" vertical="center"/>
    </xf>
    <xf numFmtId="0" fontId="10" fillId="0" borderId="0" xfId="0" applyFont="1"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9" fillId="0" borderId="14" xfId="0" applyFont="1" applyBorder="1" applyAlignment="1">
      <alignment horizontal="center" vertical="center"/>
    </xf>
    <xf numFmtId="0" fontId="9" fillId="0" borderId="3" xfId="0" applyFont="1" applyBorder="1" applyAlignment="1">
      <alignment horizontal="center" vertical="center"/>
    </xf>
    <xf numFmtId="0" fontId="9" fillId="0" borderId="15" xfId="0" applyFont="1" applyBorder="1" applyAlignment="1">
      <alignment horizontal="center" vertic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0" fillId="2" borderId="4" xfId="0" applyFont="1" applyFill="1" applyBorder="1" applyAlignment="1">
      <alignment horizontal="center" vertical="center"/>
    </xf>
    <xf numFmtId="0" fontId="0" fillId="2" borderId="5" xfId="0" applyFont="1" applyFill="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10" fillId="0" borderId="0" xfId="0" applyFont="1" applyAlignment="1">
      <alignment horizontal="center" vertical="center"/>
    </xf>
    <xf numFmtId="0" fontId="6" fillId="0" borderId="18" xfId="0" applyFont="1" applyBorder="1" applyAlignment="1">
      <alignment horizontal="center" vertical="center"/>
    </xf>
    <xf numFmtId="0" fontId="9" fillId="0" borderId="27" xfId="0" applyFont="1" applyBorder="1" applyAlignment="1">
      <alignment horizontal="center" vertical="center"/>
    </xf>
    <xf numFmtId="0" fontId="0" fillId="0" borderId="4"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177" fontId="0" fillId="0" borderId="1" xfId="0" applyNumberFormat="1" applyBorder="1" applyAlignment="1">
      <alignment horizontal="center" vertical="center"/>
    </xf>
    <xf numFmtId="0" fontId="14" fillId="0" borderId="0" xfId="0" quotePrefix="1" applyFont="1" applyAlignment="1">
      <alignment horizontal="center" vertical="center"/>
    </xf>
    <xf numFmtId="0" fontId="15" fillId="0" borderId="0" xfId="0" applyFont="1" applyAlignment="1">
      <alignment horizontal="center" vertical="center"/>
    </xf>
    <xf numFmtId="0" fontId="9" fillId="0" borderId="0" xfId="0" applyFont="1" applyBorder="1" applyAlignment="1">
      <alignment horizontal="center" vertical="center"/>
    </xf>
    <xf numFmtId="2" fontId="0" fillId="0" borderId="1" xfId="0" applyNumberForma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8" xfId="0" applyFont="1" applyBorder="1" applyAlignment="1">
      <alignment horizontal="center" vertical="center"/>
    </xf>
    <xf numFmtId="0" fontId="7" fillId="0" borderId="27"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8" fillId="0" borderId="15" xfId="0" applyFont="1" applyBorder="1" applyAlignment="1">
      <alignment horizontal="center" vertical="center"/>
    </xf>
    <xf numFmtId="0" fontId="8" fillId="0" borderId="1" xfId="0" applyFont="1" applyBorder="1" applyAlignment="1">
      <alignment horizontal="center" vertical="center"/>
    </xf>
    <xf numFmtId="0" fontId="9" fillId="0" borderId="0" xfId="0" applyFont="1" applyAlignment="1">
      <alignment horizontal="center" vertical="center"/>
    </xf>
    <xf numFmtId="0" fontId="9" fillId="0" borderId="7" xfId="0" applyFont="1" applyBorder="1" applyAlignment="1">
      <alignment horizontal="center" vertical="center"/>
    </xf>
    <xf numFmtId="0" fontId="7" fillId="0" borderId="1" xfId="0" applyFont="1" applyBorder="1" applyAlignment="1">
      <alignment horizontal="center" vertical="center"/>
    </xf>
    <xf numFmtId="0" fontId="6" fillId="0" borderId="27" xfId="0" applyFont="1" applyBorder="1" applyAlignment="1">
      <alignment horizontal="center" vertical="center"/>
    </xf>
    <xf numFmtId="0" fontId="6" fillId="2" borderId="28" xfId="0" applyFont="1" applyFill="1" applyBorder="1" applyAlignment="1">
      <alignment horizontal="center" vertical="center"/>
    </xf>
    <xf numFmtId="0" fontId="6" fillId="2" borderId="20" xfId="0" applyFont="1" applyFill="1" applyBorder="1" applyAlignment="1">
      <alignment horizontal="center" vertical="center"/>
    </xf>
    <xf numFmtId="0" fontId="7" fillId="0" borderId="3" xfId="0" applyFont="1" applyBorder="1" applyAlignment="1">
      <alignment horizontal="center" vertical="center"/>
    </xf>
    <xf numFmtId="0" fontId="8" fillId="0" borderId="1" xfId="0" applyFont="1" applyBorder="1" applyAlignment="1">
      <alignment horizontal="center" vertical="center" wrapText="1"/>
    </xf>
    <xf numFmtId="0" fontId="8" fillId="0" borderId="14"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18" xfId="0" applyFont="1" applyBorder="1" applyAlignment="1">
      <alignment horizontal="center" vertical="center"/>
    </xf>
    <xf numFmtId="0" fontId="8" fillId="0" borderId="27" xfId="0" applyFont="1" applyBorder="1" applyAlignment="1">
      <alignment horizontal="center" vertic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8" fillId="0" borderId="74"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9" xfId="0" applyFont="1" applyFill="1" applyBorder="1" applyAlignment="1">
      <alignment horizontal="center" vertical="center"/>
    </xf>
    <xf numFmtId="0" fontId="6" fillId="0" borderId="30" xfId="0" applyFont="1" applyFill="1" applyBorder="1" applyAlignment="1">
      <alignment horizontal="center" vertical="center"/>
    </xf>
    <xf numFmtId="0" fontId="6" fillId="2" borderId="29" xfId="0" applyFont="1" applyFill="1" applyBorder="1" applyAlignment="1">
      <alignment horizontal="center" vertical="center"/>
    </xf>
    <xf numFmtId="0" fontId="6" fillId="2" borderId="30" xfId="0" applyFont="1" applyFill="1" applyBorder="1" applyAlignment="1">
      <alignment horizontal="center" vertical="center"/>
    </xf>
    <xf numFmtId="0" fontId="6" fillId="0" borderId="19" xfId="0" applyFont="1" applyBorder="1" applyAlignment="1">
      <alignment horizontal="center" vertical="center"/>
    </xf>
    <xf numFmtId="0" fontId="8" fillId="0" borderId="28" xfId="0" applyFont="1" applyBorder="1" applyAlignment="1">
      <alignment horizontal="center" vertical="center"/>
    </xf>
    <xf numFmtId="0" fontId="8" fillId="0" borderId="20" xfId="0" applyFont="1" applyBorder="1" applyAlignment="1">
      <alignment horizontal="center" vertical="center"/>
    </xf>
    <xf numFmtId="0" fontId="8" fillId="0" borderId="7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8"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10" xfId="0" applyFont="1" applyBorder="1" applyAlignment="1">
      <alignment horizontal="center" vertical="center"/>
    </xf>
    <xf numFmtId="0" fontId="9" fillId="0" borderId="60" xfId="0" applyFont="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0" fontId="0" fillId="0" borderId="38" xfId="0" applyBorder="1" applyAlignment="1">
      <alignment horizontal="center" vertical="center"/>
    </xf>
    <xf numFmtId="0" fontId="0" fillId="0" borderId="52" xfId="0" applyBorder="1" applyAlignment="1">
      <alignment horizontal="center" vertical="center"/>
    </xf>
    <xf numFmtId="0" fontId="0" fillId="0" borderId="43" xfId="0" applyBorder="1" applyAlignment="1">
      <alignment horizontal="center" vertical="center"/>
    </xf>
    <xf numFmtId="0" fontId="7" fillId="0" borderId="12" xfId="0" applyFont="1" applyBorder="1" applyAlignment="1">
      <alignment horizontal="center" vertical="center" wrapText="1"/>
    </xf>
    <xf numFmtId="0" fontId="9" fillId="0" borderId="39" xfId="0" applyFont="1" applyBorder="1" applyAlignment="1">
      <alignment horizontal="center" vertical="center"/>
    </xf>
    <xf numFmtId="0" fontId="0" fillId="0" borderId="37" xfId="0" applyBorder="1" applyAlignment="1">
      <alignment horizontal="center" vertical="center"/>
    </xf>
    <xf numFmtId="0" fontId="0" fillId="0" borderId="51" xfId="0" applyBorder="1" applyAlignment="1">
      <alignment horizontal="center" vertical="center"/>
    </xf>
    <xf numFmtId="0" fontId="0" fillId="0" borderId="42" xfId="0" applyBorder="1" applyAlignment="1">
      <alignment horizontal="center" vertical="center"/>
    </xf>
    <xf numFmtId="0" fontId="6" fillId="0" borderId="37" xfId="0" applyFont="1" applyBorder="1" applyAlignment="1">
      <alignment horizontal="center" vertical="center" wrapText="1"/>
    </xf>
    <xf numFmtId="0" fontId="6" fillId="0" borderId="42" xfId="0" applyFont="1" applyBorder="1" applyAlignment="1">
      <alignment horizontal="center" vertical="center" wrapText="1"/>
    </xf>
    <xf numFmtId="0" fontId="0" fillId="0" borderId="62" xfId="0" applyBorder="1" applyAlignment="1">
      <alignment horizontal="center" vertical="center"/>
    </xf>
    <xf numFmtId="0" fontId="6"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38" xfId="0" applyFont="1" applyBorder="1" applyAlignment="1">
      <alignment horizontal="center" vertical="center" wrapText="1"/>
    </xf>
    <xf numFmtId="0" fontId="9" fillId="0" borderId="43"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FF6699"/>
      <color rgb="FFFE3526"/>
      <color rgb="FFE34D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66675</xdr:colOff>
      <xdr:row>48</xdr:row>
      <xdr:rowOff>152400</xdr:rowOff>
    </xdr:from>
    <xdr:to>
      <xdr:col>14</xdr:col>
      <xdr:colOff>114300</xdr:colOff>
      <xdr:row>50</xdr:row>
      <xdr:rowOff>161925</xdr:rowOff>
    </xdr:to>
    <xdr:sp macro="" textlink="">
      <xdr:nvSpPr>
        <xdr:cNvPr id="18" name="二等辺三角形 17"/>
        <xdr:cNvSpPr/>
      </xdr:nvSpPr>
      <xdr:spPr>
        <a:xfrm>
          <a:off x="1781175" y="8058150"/>
          <a:ext cx="2362200" cy="352425"/>
        </a:xfrm>
        <a:prstGeom prst="triangle">
          <a:avLst>
            <a:gd name="adj" fmla="val 52000"/>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152400</xdr:colOff>
      <xdr:row>51</xdr:row>
      <xdr:rowOff>76200</xdr:rowOff>
    </xdr:from>
    <xdr:to>
      <xdr:col>9</xdr:col>
      <xdr:colOff>38100</xdr:colOff>
      <xdr:row>53</xdr:row>
      <xdr:rowOff>47625</xdr:rowOff>
    </xdr:to>
    <xdr:cxnSp macro="">
      <xdr:nvCxnSpPr>
        <xdr:cNvPr id="19" name="直線矢印コネクタ 18"/>
        <xdr:cNvCxnSpPr/>
      </xdr:nvCxnSpPr>
      <xdr:spPr>
        <a:xfrm>
          <a:off x="2638425" y="8496300"/>
          <a:ext cx="142875" cy="3143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152400</xdr:colOff>
      <xdr:row>55</xdr:row>
      <xdr:rowOff>76200</xdr:rowOff>
    </xdr:from>
    <xdr:to>
      <xdr:col>12</xdr:col>
      <xdr:colOff>161925</xdr:colOff>
      <xdr:row>56</xdr:row>
      <xdr:rowOff>142875</xdr:rowOff>
    </xdr:to>
    <xdr:cxnSp macro="">
      <xdr:nvCxnSpPr>
        <xdr:cNvPr id="20" name="直線矢印コネクタ 19"/>
        <xdr:cNvCxnSpPr/>
      </xdr:nvCxnSpPr>
      <xdr:spPr>
        <a:xfrm>
          <a:off x="3152775" y="8324850"/>
          <a:ext cx="9525" cy="2381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18</xdr:row>
      <xdr:rowOff>142875</xdr:rowOff>
    </xdr:from>
    <xdr:to>
      <xdr:col>5</xdr:col>
      <xdr:colOff>247650</xdr:colOff>
      <xdr:row>22</xdr:row>
      <xdr:rowOff>133351</xdr:rowOff>
    </xdr:to>
    <xdr:cxnSp macro="">
      <xdr:nvCxnSpPr>
        <xdr:cNvPr id="21" name="直線コネクタ 20"/>
        <xdr:cNvCxnSpPr/>
      </xdr:nvCxnSpPr>
      <xdr:spPr>
        <a:xfrm flipV="1">
          <a:off x="5829300" y="2057400"/>
          <a:ext cx="1009650" cy="6762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xdr:colOff>
      <xdr:row>18</xdr:row>
      <xdr:rowOff>152400</xdr:rowOff>
    </xdr:from>
    <xdr:to>
      <xdr:col>11</xdr:col>
      <xdr:colOff>9525</xdr:colOff>
      <xdr:row>22</xdr:row>
      <xdr:rowOff>104776</xdr:rowOff>
    </xdr:to>
    <xdr:cxnSp macro="">
      <xdr:nvCxnSpPr>
        <xdr:cNvPr id="22" name="直線コネクタ 21"/>
        <xdr:cNvCxnSpPr/>
      </xdr:nvCxnSpPr>
      <xdr:spPr>
        <a:xfrm flipV="1">
          <a:off x="7115175" y="2066925"/>
          <a:ext cx="1028700" cy="6381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21</xdr:row>
      <xdr:rowOff>133350</xdr:rowOff>
    </xdr:from>
    <xdr:to>
      <xdr:col>2</xdr:col>
      <xdr:colOff>0</xdr:colOff>
      <xdr:row>25</xdr:row>
      <xdr:rowOff>38100</xdr:rowOff>
    </xdr:to>
    <xdr:cxnSp macro="">
      <xdr:nvCxnSpPr>
        <xdr:cNvPr id="25" name="直線コネクタ 24"/>
        <xdr:cNvCxnSpPr/>
      </xdr:nvCxnSpPr>
      <xdr:spPr>
        <a:xfrm>
          <a:off x="5819775" y="2562225"/>
          <a:ext cx="0" cy="590550"/>
        </a:xfrm>
        <a:prstGeom prst="line">
          <a:avLst/>
        </a:prstGeom>
        <a:ln w="28575">
          <a:prstDash val="solid"/>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238126</xdr:colOff>
      <xdr:row>21</xdr:row>
      <xdr:rowOff>152399</xdr:rowOff>
    </xdr:from>
    <xdr:to>
      <xdr:col>6</xdr:col>
      <xdr:colOff>19053</xdr:colOff>
      <xdr:row>23</xdr:row>
      <xdr:rowOff>66675</xdr:rowOff>
    </xdr:to>
    <xdr:cxnSp macro="">
      <xdr:nvCxnSpPr>
        <xdr:cNvPr id="28" name="曲線コネクタ 27"/>
        <xdr:cNvCxnSpPr/>
      </xdr:nvCxnSpPr>
      <xdr:spPr>
        <a:xfrm rot="10800000" flipV="1">
          <a:off x="6572251" y="2581274"/>
          <a:ext cx="295277" cy="257176"/>
        </a:xfrm>
        <a:prstGeom prst="curved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114304</xdr:colOff>
      <xdr:row>53</xdr:row>
      <xdr:rowOff>152396</xdr:rowOff>
    </xdr:from>
    <xdr:to>
      <xdr:col>6</xdr:col>
      <xdr:colOff>1</xdr:colOff>
      <xdr:row>54</xdr:row>
      <xdr:rowOff>171449</xdr:rowOff>
    </xdr:to>
    <xdr:sp macro="" textlink="">
      <xdr:nvSpPr>
        <xdr:cNvPr id="30" name="直角三角形 29"/>
        <xdr:cNvSpPr/>
      </xdr:nvSpPr>
      <xdr:spPr>
        <a:xfrm rot="16200000">
          <a:off x="1547813" y="8682037"/>
          <a:ext cx="190503" cy="657222"/>
        </a:xfrm>
        <a:prstGeom prst="rtTriangle">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200025</xdr:colOff>
      <xdr:row>55</xdr:row>
      <xdr:rowOff>47627</xdr:rowOff>
    </xdr:from>
    <xdr:to>
      <xdr:col>7</xdr:col>
      <xdr:colOff>47625</xdr:colOff>
      <xdr:row>57</xdr:row>
      <xdr:rowOff>57150</xdr:rowOff>
    </xdr:to>
    <xdr:cxnSp macro="">
      <xdr:nvCxnSpPr>
        <xdr:cNvPr id="31" name="直線矢印コネクタ 30"/>
        <xdr:cNvCxnSpPr/>
      </xdr:nvCxnSpPr>
      <xdr:spPr>
        <a:xfrm flipH="1">
          <a:off x="2171700" y="9153527"/>
          <a:ext cx="104775" cy="35242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9524</xdr:colOff>
      <xdr:row>53</xdr:row>
      <xdr:rowOff>9525</xdr:rowOff>
    </xdr:from>
    <xdr:to>
      <xdr:col>18</xdr:col>
      <xdr:colOff>190498</xdr:colOff>
      <xdr:row>55</xdr:row>
      <xdr:rowOff>0</xdr:rowOff>
    </xdr:to>
    <xdr:sp macro="" textlink="">
      <xdr:nvSpPr>
        <xdr:cNvPr id="32" name="直角三角形 31"/>
        <xdr:cNvSpPr/>
      </xdr:nvSpPr>
      <xdr:spPr>
        <a:xfrm>
          <a:off x="4038599" y="8772525"/>
          <a:ext cx="1209674" cy="333375"/>
        </a:xfrm>
        <a:prstGeom prst="rtTriangle">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200025</xdr:colOff>
      <xdr:row>55</xdr:row>
      <xdr:rowOff>85725</xdr:rowOff>
    </xdr:from>
    <xdr:to>
      <xdr:col>16</xdr:col>
      <xdr:colOff>219075</xdr:colOff>
      <xdr:row>56</xdr:row>
      <xdr:rowOff>133351</xdr:rowOff>
    </xdr:to>
    <xdr:cxnSp macro="">
      <xdr:nvCxnSpPr>
        <xdr:cNvPr id="33" name="直線矢印コネクタ 32"/>
        <xdr:cNvCxnSpPr/>
      </xdr:nvCxnSpPr>
      <xdr:spPr>
        <a:xfrm>
          <a:off x="4229100" y="8334375"/>
          <a:ext cx="19050" cy="219076"/>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18</xdr:row>
      <xdr:rowOff>9525</xdr:rowOff>
    </xdr:from>
    <xdr:to>
      <xdr:col>5</xdr:col>
      <xdr:colOff>238125</xdr:colOff>
      <xdr:row>21</xdr:row>
      <xdr:rowOff>142876</xdr:rowOff>
    </xdr:to>
    <xdr:cxnSp macro="">
      <xdr:nvCxnSpPr>
        <xdr:cNvPr id="29" name="直線コネクタ 28"/>
        <xdr:cNvCxnSpPr/>
      </xdr:nvCxnSpPr>
      <xdr:spPr>
        <a:xfrm flipV="1">
          <a:off x="5810250" y="1924050"/>
          <a:ext cx="1019175" cy="6477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18</xdr:row>
      <xdr:rowOff>28575</xdr:rowOff>
    </xdr:from>
    <xdr:to>
      <xdr:col>10</xdr:col>
      <xdr:colOff>247650</xdr:colOff>
      <xdr:row>21</xdr:row>
      <xdr:rowOff>161925</xdr:rowOff>
    </xdr:to>
    <xdr:cxnSp macro="">
      <xdr:nvCxnSpPr>
        <xdr:cNvPr id="35" name="直線コネクタ 34"/>
        <xdr:cNvCxnSpPr/>
      </xdr:nvCxnSpPr>
      <xdr:spPr>
        <a:xfrm flipV="1">
          <a:off x="7105650" y="1943100"/>
          <a:ext cx="1019175" cy="647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247650</xdr:colOff>
      <xdr:row>17</xdr:row>
      <xdr:rowOff>142875</xdr:rowOff>
    </xdr:from>
    <xdr:to>
      <xdr:col>6</xdr:col>
      <xdr:colOff>0</xdr:colOff>
      <xdr:row>21</xdr:row>
      <xdr:rowOff>19050</xdr:rowOff>
    </xdr:to>
    <xdr:cxnSp macro="">
      <xdr:nvCxnSpPr>
        <xdr:cNvPr id="36" name="直線コネクタ 35"/>
        <xdr:cNvCxnSpPr/>
      </xdr:nvCxnSpPr>
      <xdr:spPr>
        <a:xfrm flipH="1">
          <a:off x="6838950" y="1885950"/>
          <a:ext cx="9525" cy="561975"/>
        </a:xfrm>
        <a:prstGeom prst="line">
          <a:avLst/>
        </a:prstGeom>
        <a:ln w="28575">
          <a:prstDash val="solid"/>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21</xdr:row>
      <xdr:rowOff>152400</xdr:rowOff>
    </xdr:from>
    <xdr:to>
      <xdr:col>7</xdr:col>
      <xdr:colOff>9525</xdr:colOff>
      <xdr:row>25</xdr:row>
      <xdr:rowOff>9525</xdr:rowOff>
    </xdr:to>
    <xdr:cxnSp macro="">
      <xdr:nvCxnSpPr>
        <xdr:cNvPr id="37" name="直線コネクタ 36"/>
        <xdr:cNvCxnSpPr/>
      </xdr:nvCxnSpPr>
      <xdr:spPr>
        <a:xfrm>
          <a:off x="7105650" y="2581275"/>
          <a:ext cx="9525" cy="542925"/>
        </a:xfrm>
        <a:prstGeom prst="line">
          <a:avLst/>
        </a:prstGeom>
        <a:ln w="28575">
          <a:prstDash val="solid"/>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66675</xdr:colOff>
      <xdr:row>19</xdr:row>
      <xdr:rowOff>161925</xdr:rowOff>
    </xdr:from>
    <xdr:to>
      <xdr:col>6</xdr:col>
      <xdr:colOff>66675</xdr:colOff>
      <xdr:row>23</xdr:row>
      <xdr:rowOff>66675</xdr:rowOff>
    </xdr:to>
    <xdr:cxnSp macro="">
      <xdr:nvCxnSpPr>
        <xdr:cNvPr id="7" name="直線コネクタ 6"/>
        <xdr:cNvCxnSpPr/>
      </xdr:nvCxnSpPr>
      <xdr:spPr>
        <a:xfrm>
          <a:off x="6915150" y="2247900"/>
          <a:ext cx="0" cy="59055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19050</xdr:colOff>
      <xdr:row>18</xdr:row>
      <xdr:rowOff>0</xdr:rowOff>
    </xdr:from>
    <xdr:to>
      <xdr:col>11</xdr:col>
      <xdr:colOff>19051</xdr:colOff>
      <xdr:row>21</xdr:row>
      <xdr:rowOff>28575</xdr:rowOff>
    </xdr:to>
    <xdr:cxnSp macro="">
      <xdr:nvCxnSpPr>
        <xdr:cNvPr id="45" name="直線コネクタ 44"/>
        <xdr:cNvCxnSpPr/>
      </xdr:nvCxnSpPr>
      <xdr:spPr>
        <a:xfrm flipH="1">
          <a:off x="8153400" y="1914525"/>
          <a:ext cx="1" cy="542925"/>
        </a:xfrm>
        <a:prstGeom prst="line">
          <a:avLst/>
        </a:prstGeom>
        <a:ln w="28575">
          <a:prstDash val="soli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19</xdr:row>
      <xdr:rowOff>161925</xdr:rowOff>
    </xdr:from>
    <xdr:to>
      <xdr:col>8</xdr:col>
      <xdr:colOff>247650</xdr:colOff>
      <xdr:row>23</xdr:row>
      <xdr:rowOff>38100</xdr:rowOff>
    </xdr:to>
    <xdr:cxnSp macro="">
      <xdr:nvCxnSpPr>
        <xdr:cNvPr id="46" name="直線コネクタ 45"/>
        <xdr:cNvCxnSpPr/>
      </xdr:nvCxnSpPr>
      <xdr:spPr>
        <a:xfrm>
          <a:off x="2724150" y="2238375"/>
          <a:ext cx="9525" cy="561975"/>
        </a:xfrm>
        <a:prstGeom prst="line">
          <a:avLst/>
        </a:prstGeom>
        <a:ln w="28575">
          <a:prstDash val="solid"/>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30</xdr:row>
      <xdr:rowOff>57150</xdr:rowOff>
    </xdr:from>
    <xdr:to>
      <xdr:col>13</xdr:col>
      <xdr:colOff>152400</xdr:colOff>
      <xdr:row>37</xdr:row>
      <xdr:rowOff>19050</xdr:rowOff>
    </xdr:to>
    <xdr:sp macro="" textlink="">
      <xdr:nvSpPr>
        <xdr:cNvPr id="113" name="ひし形 112"/>
        <xdr:cNvSpPr/>
      </xdr:nvSpPr>
      <xdr:spPr>
        <a:xfrm>
          <a:off x="8905875" y="6772275"/>
          <a:ext cx="2209800" cy="1162050"/>
        </a:xfrm>
        <a:prstGeom prst="diamond">
          <a:avLst/>
        </a:prstGeom>
        <a:solidFill>
          <a:schemeClr val="accent6">
            <a:lumMod val="40000"/>
            <a:lumOff val="6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32</xdr:row>
      <xdr:rowOff>2</xdr:rowOff>
    </xdr:from>
    <xdr:to>
      <xdr:col>11</xdr:col>
      <xdr:colOff>85725</xdr:colOff>
      <xdr:row>35</xdr:row>
      <xdr:rowOff>85725</xdr:rowOff>
    </xdr:to>
    <xdr:cxnSp macro="">
      <xdr:nvCxnSpPr>
        <xdr:cNvPr id="114" name="直線コネクタ 113"/>
        <xdr:cNvCxnSpPr/>
      </xdr:nvCxnSpPr>
      <xdr:spPr>
        <a:xfrm flipH="1" flipV="1">
          <a:off x="9458325" y="7058027"/>
          <a:ext cx="1076325" cy="60007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247650</xdr:colOff>
      <xdr:row>32</xdr:row>
      <xdr:rowOff>9525</xdr:rowOff>
    </xdr:from>
    <xdr:to>
      <xdr:col>11</xdr:col>
      <xdr:colOff>152400</xdr:colOff>
      <xdr:row>35</xdr:row>
      <xdr:rowOff>57150</xdr:rowOff>
    </xdr:to>
    <xdr:cxnSp macro="">
      <xdr:nvCxnSpPr>
        <xdr:cNvPr id="115" name="直線コネクタ 114"/>
        <xdr:cNvCxnSpPr/>
      </xdr:nvCxnSpPr>
      <xdr:spPr>
        <a:xfrm flipV="1">
          <a:off x="9410700" y="7067550"/>
          <a:ext cx="1190625" cy="5619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85725</xdr:colOff>
      <xdr:row>35</xdr:row>
      <xdr:rowOff>76200</xdr:rowOff>
    </xdr:from>
    <xdr:to>
      <xdr:col>11</xdr:col>
      <xdr:colOff>85726</xdr:colOff>
      <xdr:row>38</xdr:row>
      <xdr:rowOff>0</xdr:rowOff>
    </xdr:to>
    <xdr:cxnSp macro="">
      <xdr:nvCxnSpPr>
        <xdr:cNvPr id="117" name="直線コネクタ 116"/>
        <xdr:cNvCxnSpPr/>
      </xdr:nvCxnSpPr>
      <xdr:spPr>
        <a:xfrm flipH="1">
          <a:off x="3343275" y="5753100"/>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57150</xdr:colOff>
      <xdr:row>32</xdr:row>
      <xdr:rowOff>95250</xdr:rowOff>
    </xdr:from>
    <xdr:to>
      <xdr:col>11</xdr:col>
      <xdr:colOff>104775</xdr:colOff>
      <xdr:row>36</xdr:row>
      <xdr:rowOff>0</xdr:rowOff>
    </xdr:to>
    <xdr:cxnSp macro="">
      <xdr:nvCxnSpPr>
        <xdr:cNvPr id="124" name="直線コネクタ 123"/>
        <xdr:cNvCxnSpPr/>
      </xdr:nvCxnSpPr>
      <xdr:spPr>
        <a:xfrm>
          <a:off x="7162800" y="4410075"/>
          <a:ext cx="1076325" cy="5905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33</xdr:row>
      <xdr:rowOff>133350</xdr:rowOff>
    </xdr:from>
    <xdr:to>
      <xdr:col>9</xdr:col>
      <xdr:colOff>47625</xdr:colOff>
      <xdr:row>36</xdr:row>
      <xdr:rowOff>76200</xdr:rowOff>
    </xdr:to>
    <xdr:cxnSp macro="">
      <xdr:nvCxnSpPr>
        <xdr:cNvPr id="126" name="直線コネクタ 125"/>
        <xdr:cNvCxnSpPr/>
      </xdr:nvCxnSpPr>
      <xdr:spPr>
        <a:xfrm flipH="1">
          <a:off x="7658100" y="4619625"/>
          <a:ext cx="9525" cy="457200"/>
        </a:xfrm>
        <a:prstGeom prst="line">
          <a:avLst/>
        </a:prstGeom>
        <a:ln w="2857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51</xdr:row>
      <xdr:rowOff>9525</xdr:rowOff>
    </xdr:from>
    <xdr:to>
      <xdr:col>10</xdr:col>
      <xdr:colOff>19050</xdr:colOff>
      <xdr:row>51</xdr:row>
      <xdr:rowOff>55244</xdr:rowOff>
    </xdr:to>
    <xdr:sp macro="" textlink="">
      <xdr:nvSpPr>
        <xdr:cNvPr id="139" name="正方形/長方形 138"/>
        <xdr:cNvSpPr/>
      </xdr:nvSpPr>
      <xdr:spPr>
        <a:xfrm>
          <a:off x="1971675" y="8429625"/>
          <a:ext cx="1047750" cy="45719"/>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55</xdr:row>
      <xdr:rowOff>9525</xdr:rowOff>
    </xdr:from>
    <xdr:to>
      <xdr:col>17</xdr:col>
      <xdr:colOff>247650</xdr:colOff>
      <xdr:row>55</xdr:row>
      <xdr:rowOff>57150</xdr:rowOff>
    </xdr:to>
    <xdr:sp macro="" textlink="">
      <xdr:nvSpPr>
        <xdr:cNvPr id="140" name="正方形/長方形 139"/>
        <xdr:cNvSpPr/>
      </xdr:nvSpPr>
      <xdr:spPr>
        <a:xfrm>
          <a:off x="4029075" y="9115425"/>
          <a:ext cx="1019175" cy="47625"/>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9525</xdr:colOff>
      <xdr:row>55</xdr:row>
      <xdr:rowOff>11429</xdr:rowOff>
    </xdr:from>
    <xdr:to>
      <xdr:col>14</xdr:col>
      <xdr:colOff>0</xdr:colOff>
      <xdr:row>55</xdr:row>
      <xdr:rowOff>85725</xdr:rowOff>
    </xdr:to>
    <xdr:sp macro="" textlink="">
      <xdr:nvSpPr>
        <xdr:cNvPr id="143" name="正方形/長方形 142"/>
        <xdr:cNvSpPr/>
      </xdr:nvSpPr>
      <xdr:spPr>
        <a:xfrm flipV="1">
          <a:off x="3009900" y="9117329"/>
          <a:ext cx="1019175" cy="74296"/>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9526</xdr:colOff>
      <xdr:row>49</xdr:row>
      <xdr:rowOff>66675</xdr:rowOff>
    </xdr:from>
    <xdr:to>
      <xdr:col>19</xdr:col>
      <xdr:colOff>219075</xdr:colOff>
      <xdr:row>49</xdr:row>
      <xdr:rowOff>114300</xdr:rowOff>
    </xdr:to>
    <xdr:sp macro="" textlink="">
      <xdr:nvSpPr>
        <xdr:cNvPr id="43" name="正方形/長方形 42"/>
        <xdr:cNvSpPr/>
      </xdr:nvSpPr>
      <xdr:spPr>
        <a:xfrm>
          <a:off x="5067301" y="8143875"/>
          <a:ext cx="466724" cy="47625"/>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19050</xdr:colOff>
      <xdr:row>51</xdr:row>
      <xdr:rowOff>78102</xdr:rowOff>
    </xdr:from>
    <xdr:to>
      <xdr:col>19</xdr:col>
      <xdr:colOff>209550</xdr:colOff>
      <xdr:row>51</xdr:row>
      <xdr:rowOff>123821</xdr:rowOff>
    </xdr:to>
    <xdr:sp macro="" textlink="">
      <xdr:nvSpPr>
        <xdr:cNvPr id="44" name="正方形/長方形 43"/>
        <xdr:cNvSpPr/>
      </xdr:nvSpPr>
      <xdr:spPr>
        <a:xfrm flipV="1">
          <a:off x="5076825" y="8498202"/>
          <a:ext cx="447675" cy="45719"/>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9525</xdr:colOff>
      <xdr:row>55</xdr:row>
      <xdr:rowOff>1905</xdr:rowOff>
    </xdr:from>
    <xdr:to>
      <xdr:col>8</xdr:col>
      <xdr:colOff>0</xdr:colOff>
      <xdr:row>55</xdr:row>
      <xdr:rowOff>66674</xdr:rowOff>
    </xdr:to>
    <xdr:sp macro="" textlink="">
      <xdr:nvSpPr>
        <xdr:cNvPr id="47" name="正方形/長方形 46"/>
        <xdr:cNvSpPr/>
      </xdr:nvSpPr>
      <xdr:spPr>
        <a:xfrm flipV="1">
          <a:off x="1466850" y="9107805"/>
          <a:ext cx="1019175" cy="64769"/>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247650</xdr:colOff>
      <xdr:row>55</xdr:row>
      <xdr:rowOff>85725</xdr:rowOff>
    </xdr:from>
    <xdr:to>
      <xdr:col>12</xdr:col>
      <xdr:colOff>0</xdr:colOff>
      <xdr:row>59</xdr:row>
      <xdr:rowOff>9525</xdr:rowOff>
    </xdr:to>
    <xdr:cxnSp macro="">
      <xdr:nvCxnSpPr>
        <xdr:cNvPr id="8" name="直線コネクタ 7"/>
        <xdr:cNvCxnSpPr/>
      </xdr:nvCxnSpPr>
      <xdr:spPr>
        <a:xfrm>
          <a:off x="3505200" y="9191625"/>
          <a:ext cx="9525" cy="60960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55</xdr:row>
      <xdr:rowOff>76200</xdr:rowOff>
    </xdr:from>
    <xdr:to>
      <xdr:col>16</xdr:col>
      <xdr:colOff>9525</xdr:colOff>
      <xdr:row>59</xdr:row>
      <xdr:rowOff>9525</xdr:rowOff>
    </xdr:to>
    <xdr:cxnSp macro="">
      <xdr:nvCxnSpPr>
        <xdr:cNvPr id="51" name="直線コネクタ 50"/>
        <xdr:cNvCxnSpPr/>
      </xdr:nvCxnSpPr>
      <xdr:spPr>
        <a:xfrm>
          <a:off x="4543425" y="9182100"/>
          <a:ext cx="9525" cy="619125"/>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19050</xdr:colOff>
      <xdr:row>37</xdr:row>
      <xdr:rowOff>28575</xdr:rowOff>
    </xdr:from>
    <xdr:to>
      <xdr:col>19</xdr:col>
      <xdr:colOff>209550</xdr:colOff>
      <xdr:row>37</xdr:row>
      <xdr:rowOff>123825</xdr:rowOff>
    </xdr:to>
    <xdr:sp macro="" textlink="">
      <xdr:nvSpPr>
        <xdr:cNvPr id="12" name="正方形/長方形 11"/>
        <xdr:cNvSpPr/>
      </xdr:nvSpPr>
      <xdr:spPr>
        <a:xfrm>
          <a:off x="4819650" y="6219825"/>
          <a:ext cx="704850" cy="95250"/>
        </a:xfrm>
        <a:prstGeom prst="rect">
          <a:avLst/>
        </a:prstGeom>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0</xdr:colOff>
      <xdr:row>52</xdr:row>
      <xdr:rowOff>152400</xdr:rowOff>
    </xdr:from>
    <xdr:to>
      <xdr:col>20</xdr:col>
      <xdr:colOff>9525</xdr:colOff>
      <xdr:row>55</xdr:row>
      <xdr:rowOff>76200</xdr:rowOff>
    </xdr:to>
    <xdr:cxnSp macro="">
      <xdr:nvCxnSpPr>
        <xdr:cNvPr id="56" name="直線コネクタ 55"/>
        <xdr:cNvCxnSpPr/>
      </xdr:nvCxnSpPr>
      <xdr:spPr>
        <a:xfrm>
          <a:off x="5572125" y="8743950"/>
          <a:ext cx="9525" cy="43815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152400</xdr:colOff>
      <xdr:row>30</xdr:row>
      <xdr:rowOff>38100</xdr:rowOff>
    </xdr:from>
    <xdr:to>
      <xdr:col>18</xdr:col>
      <xdr:colOff>152400</xdr:colOff>
      <xdr:row>32</xdr:row>
      <xdr:rowOff>152400</xdr:rowOff>
    </xdr:to>
    <xdr:cxnSp macro="">
      <xdr:nvCxnSpPr>
        <xdr:cNvPr id="59" name="直線コネクタ 58"/>
        <xdr:cNvCxnSpPr/>
      </xdr:nvCxnSpPr>
      <xdr:spPr>
        <a:xfrm>
          <a:off x="5210175" y="5029200"/>
          <a:ext cx="0" cy="45720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19</xdr:row>
      <xdr:rowOff>161924</xdr:rowOff>
    </xdr:from>
    <xdr:to>
      <xdr:col>8</xdr:col>
      <xdr:colOff>238125</xdr:colOff>
      <xdr:row>20</xdr:row>
      <xdr:rowOff>114300</xdr:rowOff>
    </xdr:to>
    <xdr:sp macro="" textlink="">
      <xdr:nvSpPr>
        <xdr:cNvPr id="60" name="正方形/長方形 59"/>
        <xdr:cNvSpPr/>
      </xdr:nvSpPr>
      <xdr:spPr>
        <a:xfrm>
          <a:off x="1457325" y="3095624"/>
          <a:ext cx="1266825" cy="123826"/>
        </a:xfrm>
        <a:prstGeom prst="rect">
          <a:avLst/>
        </a:prstGeom>
        <a:solidFill>
          <a:srgbClr val="FE3526"/>
        </a:solidFill>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0</xdr:colOff>
      <xdr:row>23</xdr:row>
      <xdr:rowOff>28575</xdr:rowOff>
    </xdr:from>
    <xdr:to>
      <xdr:col>17</xdr:col>
      <xdr:colOff>190500</xdr:colOff>
      <xdr:row>23</xdr:row>
      <xdr:rowOff>123825</xdr:rowOff>
    </xdr:to>
    <xdr:sp macro="" textlink="">
      <xdr:nvSpPr>
        <xdr:cNvPr id="62" name="正方形/長方形 61"/>
        <xdr:cNvSpPr/>
      </xdr:nvSpPr>
      <xdr:spPr>
        <a:xfrm>
          <a:off x="4286250" y="3648075"/>
          <a:ext cx="704850" cy="95250"/>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19050</xdr:colOff>
      <xdr:row>20</xdr:row>
      <xdr:rowOff>19049</xdr:rowOff>
    </xdr:from>
    <xdr:to>
      <xdr:col>17</xdr:col>
      <xdr:colOff>161925</xdr:colOff>
      <xdr:row>20</xdr:row>
      <xdr:rowOff>123824</xdr:rowOff>
    </xdr:to>
    <xdr:sp macro="" textlink="">
      <xdr:nvSpPr>
        <xdr:cNvPr id="63" name="正方形/長方形 62"/>
        <xdr:cNvSpPr/>
      </xdr:nvSpPr>
      <xdr:spPr>
        <a:xfrm>
          <a:off x="4305300" y="3124199"/>
          <a:ext cx="657225" cy="104775"/>
        </a:xfrm>
        <a:prstGeom prst="rect">
          <a:avLst/>
        </a:prstGeom>
        <a:solidFill>
          <a:srgbClr val="FE3526"/>
        </a:solidFill>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171450</xdr:colOff>
      <xdr:row>17</xdr:row>
      <xdr:rowOff>95250</xdr:rowOff>
    </xdr:from>
    <xdr:to>
      <xdr:col>16</xdr:col>
      <xdr:colOff>171450</xdr:colOff>
      <xdr:row>19</xdr:row>
      <xdr:rowOff>114300</xdr:rowOff>
    </xdr:to>
    <xdr:cxnSp macro="">
      <xdr:nvCxnSpPr>
        <xdr:cNvPr id="65" name="直線コネクタ 64"/>
        <xdr:cNvCxnSpPr/>
      </xdr:nvCxnSpPr>
      <xdr:spPr>
        <a:xfrm>
          <a:off x="4714875" y="2686050"/>
          <a:ext cx="0" cy="36195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76200</xdr:colOff>
      <xdr:row>30</xdr:row>
      <xdr:rowOff>66675</xdr:rowOff>
    </xdr:from>
    <xdr:to>
      <xdr:col>9</xdr:col>
      <xdr:colOff>76201</xdr:colOff>
      <xdr:row>32</xdr:row>
      <xdr:rowOff>161925</xdr:rowOff>
    </xdr:to>
    <xdr:cxnSp macro="">
      <xdr:nvCxnSpPr>
        <xdr:cNvPr id="69" name="直線コネクタ 68"/>
        <xdr:cNvCxnSpPr/>
      </xdr:nvCxnSpPr>
      <xdr:spPr>
        <a:xfrm flipH="1">
          <a:off x="2819400" y="4886325"/>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32</xdr:row>
      <xdr:rowOff>9525</xdr:rowOff>
    </xdr:from>
    <xdr:to>
      <xdr:col>11</xdr:col>
      <xdr:colOff>133351</xdr:colOff>
      <xdr:row>34</xdr:row>
      <xdr:rowOff>104775</xdr:rowOff>
    </xdr:to>
    <xdr:cxnSp macro="">
      <xdr:nvCxnSpPr>
        <xdr:cNvPr id="70" name="直線コネクタ 69"/>
        <xdr:cNvCxnSpPr/>
      </xdr:nvCxnSpPr>
      <xdr:spPr>
        <a:xfrm flipH="1">
          <a:off x="3390900" y="5172075"/>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152400</xdr:colOff>
      <xdr:row>33</xdr:row>
      <xdr:rowOff>133350</xdr:rowOff>
    </xdr:from>
    <xdr:to>
      <xdr:col>13</xdr:col>
      <xdr:colOff>152401</xdr:colOff>
      <xdr:row>36</xdr:row>
      <xdr:rowOff>57150</xdr:rowOff>
    </xdr:to>
    <xdr:cxnSp macro="">
      <xdr:nvCxnSpPr>
        <xdr:cNvPr id="71" name="直線コネクタ 70"/>
        <xdr:cNvCxnSpPr/>
      </xdr:nvCxnSpPr>
      <xdr:spPr>
        <a:xfrm flipH="1">
          <a:off x="3924300" y="5467350"/>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85725</xdr:colOff>
      <xdr:row>37</xdr:row>
      <xdr:rowOff>19050</xdr:rowOff>
    </xdr:from>
    <xdr:to>
      <xdr:col>9</xdr:col>
      <xdr:colOff>85726</xdr:colOff>
      <xdr:row>39</xdr:row>
      <xdr:rowOff>114300</xdr:rowOff>
    </xdr:to>
    <xdr:cxnSp macro="">
      <xdr:nvCxnSpPr>
        <xdr:cNvPr id="72" name="直線コネクタ 71"/>
        <xdr:cNvCxnSpPr/>
      </xdr:nvCxnSpPr>
      <xdr:spPr>
        <a:xfrm flipH="1">
          <a:off x="2828925" y="6038850"/>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9525</xdr:colOff>
      <xdr:row>33</xdr:row>
      <xdr:rowOff>133350</xdr:rowOff>
    </xdr:from>
    <xdr:to>
      <xdr:col>5</xdr:col>
      <xdr:colOff>9526</xdr:colOff>
      <xdr:row>36</xdr:row>
      <xdr:rowOff>57150</xdr:rowOff>
    </xdr:to>
    <xdr:cxnSp macro="">
      <xdr:nvCxnSpPr>
        <xdr:cNvPr id="73" name="直線コネクタ 72"/>
        <xdr:cNvCxnSpPr/>
      </xdr:nvCxnSpPr>
      <xdr:spPr>
        <a:xfrm flipH="1">
          <a:off x="1724025" y="5467350"/>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9525</xdr:colOff>
      <xdr:row>35</xdr:row>
      <xdr:rowOff>66675</xdr:rowOff>
    </xdr:from>
    <xdr:to>
      <xdr:col>7</xdr:col>
      <xdr:colOff>9526</xdr:colOff>
      <xdr:row>37</xdr:row>
      <xdr:rowOff>161925</xdr:rowOff>
    </xdr:to>
    <xdr:cxnSp macro="">
      <xdr:nvCxnSpPr>
        <xdr:cNvPr id="74" name="直線コネクタ 73"/>
        <xdr:cNvCxnSpPr/>
      </xdr:nvCxnSpPr>
      <xdr:spPr>
        <a:xfrm flipH="1">
          <a:off x="2238375" y="5743575"/>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47625</xdr:colOff>
      <xdr:row>32</xdr:row>
      <xdr:rowOff>0</xdr:rowOff>
    </xdr:from>
    <xdr:to>
      <xdr:col>7</xdr:col>
      <xdr:colOff>47626</xdr:colOff>
      <xdr:row>34</xdr:row>
      <xdr:rowOff>95250</xdr:rowOff>
    </xdr:to>
    <xdr:cxnSp macro="">
      <xdr:nvCxnSpPr>
        <xdr:cNvPr id="75" name="直線コネクタ 74"/>
        <xdr:cNvCxnSpPr/>
      </xdr:nvCxnSpPr>
      <xdr:spPr>
        <a:xfrm flipH="1">
          <a:off x="2276475" y="5162550"/>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32</xdr:row>
      <xdr:rowOff>95251</xdr:rowOff>
    </xdr:from>
    <xdr:to>
      <xdr:col>11</xdr:col>
      <xdr:colOff>133350</xdr:colOff>
      <xdr:row>35</xdr:row>
      <xdr:rowOff>133350</xdr:rowOff>
    </xdr:to>
    <xdr:cxnSp macro="">
      <xdr:nvCxnSpPr>
        <xdr:cNvPr id="77" name="直線コネクタ 76"/>
        <xdr:cNvCxnSpPr/>
      </xdr:nvCxnSpPr>
      <xdr:spPr>
        <a:xfrm flipV="1">
          <a:off x="2257425" y="5257801"/>
          <a:ext cx="1133475" cy="55244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142875</xdr:colOff>
      <xdr:row>33</xdr:row>
      <xdr:rowOff>76200</xdr:rowOff>
    </xdr:from>
    <xdr:to>
      <xdr:col>18</xdr:col>
      <xdr:colOff>142876</xdr:colOff>
      <xdr:row>36</xdr:row>
      <xdr:rowOff>0</xdr:rowOff>
    </xdr:to>
    <xdr:cxnSp macro="">
      <xdr:nvCxnSpPr>
        <xdr:cNvPr id="78" name="直線コネクタ 77"/>
        <xdr:cNvCxnSpPr/>
      </xdr:nvCxnSpPr>
      <xdr:spPr>
        <a:xfrm flipH="1">
          <a:off x="5200650" y="5581650"/>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13</xdr:row>
      <xdr:rowOff>57150</xdr:rowOff>
    </xdr:from>
    <xdr:to>
      <xdr:col>11</xdr:col>
      <xdr:colOff>152400</xdr:colOff>
      <xdr:row>20</xdr:row>
      <xdr:rowOff>19050</xdr:rowOff>
    </xdr:to>
    <xdr:sp macro="" textlink="">
      <xdr:nvSpPr>
        <xdr:cNvPr id="72" name="ひし形 71"/>
        <xdr:cNvSpPr/>
      </xdr:nvSpPr>
      <xdr:spPr>
        <a:xfrm>
          <a:off x="1714500" y="4019550"/>
          <a:ext cx="2209800" cy="1162050"/>
        </a:xfrm>
        <a:prstGeom prst="diamond">
          <a:avLst/>
        </a:prstGeom>
        <a:solidFill>
          <a:schemeClr val="accent6">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15</xdr:row>
      <xdr:rowOff>2</xdr:rowOff>
    </xdr:from>
    <xdr:to>
      <xdr:col>9</xdr:col>
      <xdr:colOff>85725</xdr:colOff>
      <xdr:row>18</xdr:row>
      <xdr:rowOff>85725</xdr:rowOff>
    </xdr:to>
    <xdr:cxnSp macro="">
      <xdr:nvCxnSpPr>
        <xdr:cNvPr id="73" name="直線コネクタ 72"/>
        <xdr:cNvCxnSpPr/>
      </xdr:nvCxnSpPr>
      <xdr:spPr>
        <a:xfrm flipH="1" flipV="1">
          <a:off x="2266950" y="4305302"/>
          <a:ext cx="1076325" cy="60007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247650</xdr:colOff>
      <xdr:row>15</xdr:row>
      <xdr:rowOff>9525</xdr:rowOff>
    </xdr:from>
    <xdr:to>
      <xdr:col>9</xdr:col>
      <xdr:colOff>152400</xdr:colOff>
      <xdr:row>18</xdr:row>
      <xdr:rowOff>57150</xdr:rowOff>
    </xdr:to>
    <xdr:cxnSp macro="">
      <xdr:nvCxnSpPr>
        <xdr:cNvPr id="74" name="直線コネクタ 73"/>
        <xdr:cNvCxnSpPr/>
      </xdr:nvCxnSpPr>
      <xdr:spPr>
        <a:xfrm flipV="1">
          <a:off x="2219325" y="4314825"/>
          <a:ext cx="1190625" cy="5619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16</xdr:row>
      <xdr:rowOff>123825</xdr:rowOff>
    </xdr:from>
    <xdr:to>
      <xdr:col>3</xdr:col>
      <xdr:colOff>0</xdr:colOff>
      <xdr:row>19</xdr:row>
      <xdr:rowOff>19050</xdr:rowOff>
    </xdr:to>
    <xdr:cxnSp macro="">
      <xdr:nvCxnSpPr>
        <xdr:cNvPr id="75" name="直線コネクタ 74"/>
        <xdr:cNvCxnSpPr>
          <a:stCxn id="72" idx="1"/>
        </xdr:cNvCxnSpPr>
      </xdr:nvCxnSpPr>
      <xdr:spPr>
        <a:xfrm>
          <a:off x="1200150" y="2181225"/>
          <a:ext cx="0"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123825</xdr:colOff>
      <xdr:row>16</xdr:row>
      <xdr:rowOff>133350</xdr:rowOff>
    </xdr:from>
    <xdr:to>
      <xdr:col>11</xdr:col>
      <xdr:colOff>133350</xdr:colOff>
      <xdr:row>19</xdr:row>
      <xdr:rowOff>28575</xdr:rowOff>
    </xdr:to>
    <xdr:cxnSp macro="">
      <xdr:nvCxnSpPr>
        <xdr:cNvPr id="76" name="直線コネクタ 75"/>
        <xdr:cNvCxnSpPr/>
      </xdr:nvCxnSpPr>
      <xdr:spPr>
        <a:xfrm flipH="1">
          <a:off x="3267075" y="2543175"/>
          <a:ext cx="9525"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85725</xdr:colOff>
      <xdr:row>20</xdr:row>
      <xdr:rowOff>38100</xdr:rowOff>
    </xdr:from>
    <xdr:to>
      <xdr:col>7</xdr:col>
      <xdr:colOff>85726</xdr:colOff>
      <xdr:row>22</xdr:row>
      <xdr:rowOff>152400</xdr:rowOff>
    </xdr:to>
    <xdr:cxnSp macro="">
      <xdr:nvCxnSpPr>
        <xdr:cNvPr id="77" name="直線コネクタ 76"/>
        <xdr:cNvCxnSpPr/>
      </xdr:nvCxnSpPr>
      <xdr:spPr>
        <a:xfrm flipH="1">
          <a:off x="2085975" y="3133725"/>
          <a:ext cx="1" cy="45720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9525</xdr:colOff>
      <xdr:row>18</xdr:row>
      <xdr:rowOff>66675</xdr:rowOff>
    </xdr:from>
    <xdr:to>
      <xdr:col>5</xdr:col>
      <xdr:colOff>9526</xdr:colOff>
      <xdr:row>20</xdr:row>
      <xdr:rowOff>133350</xdr:rowOff>
    </xdr:to>
    <xdr:cxnSp macro="">
      <xdr:nvCxnSpPr>
        <xdr:cNvPr id="78" name="直線コネクタ 77"/>
        <xdr:cNvCxnSpPr/>
      </xdr:nvCxnSpPr>
      <xdr:spPr>
        <a:xfrm flipH="1">
          <a:off x="2238375" y="4886325"/>
          <a:ext cx="1"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18</xdr:row>
      <xdr:rowOff>104775</xdr:rowOff>
    </xdr:from>
    <xdr:to>
      <xdr:col>9</xdr:col>
      <xdr:colOff>76201</xdr:colOff>
      <xdr:row>21</xdr:row>
      <xdr:rowOff>19050</xdr:rowOff>
    </xdr:to>
    <xdr:cxnSp macro="">
      <xdr:nvCxnSpPr>
        <xdr:cNvPr id="79" name="直線コネクタ 78"/>
        <xdr:cNvCxnSpPr/>
      </xdr:nvCxnSpPr>
      <xdr:spPr>
        <a:xfrm flipH="1">
          <a:off x="2647950" y="2857500"/>
          <a:ext cx="1" cy="42862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133350</xdr:colOff>
      <xdr:row>15</xdr:row>
      <xdr:rowOff>19050</xdr:rowOff>
    </xdr:from>
    <xdr:to>
      <xdr:col>9</xdr:col>
      <xdr:colOff>142875</xdr:colOff>
      <xdr:row>17</xdr:row>
      <xdr:rowOff>85725</xdr:rowOff>
    </xdr:to>
    <xdr:cxnSp macro="">
      <xdr:nvCxnSpPr>
        <xdr:cNvPr id="80" name="直線コネクタ 79"/>
        <xdr:cNvCxnSpPr/>
      </xdr:nvCxnSpPr>
      <xdr:spPr>
        <a:xfrm flipH="1">
          <a:off x="3390900" y="4324350"/>
          <a:ext cx="9525"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66675</xdr:colOff>
      <xdr:row>13</xdr:row>
      <xdr:rowOff>47625</xdr:rowOff>
    </xdr:from>
    <xdr:to>
      <xdr:col>7</xdr:col>
      <xdr:colOff>76200</xdr:colOff>
      <xdr:row>15</xdr:row>
      <xdr:rowOff>114300</xdr:rowOff>
    </xdr:to>
    <xdr:cxnSp macro="">
      <xdr:nvCxnSpPr>
        <xdr:cNvPr id="81" name="直線コネクタ 80"/>
        <xdr:cNvCxnSpPr/>
      </xdr:nvCxnSpPr>
      <xdr:spPr>
        <a:xfrm flipH="1">
          <a:off x="2809875" y="4010025"/>
          <a:ext cx="9525"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47626</xdr:colOff>
      <xdr:row>14</xdr:row>
      <xdr:rowOff>161925</xdr:rowOff>
    </xdr:from>
    <xdr:to>
      <xdr:col>5</xdr:col>
      <xdr:colOff>57150</xdr:colOff>
      <xdr:row>17</xdr:row>
      <xdr:rowOff>76200</xdr:rowOff>
    </xdr:to>
    <xdr:cxnSp macro="">
      <xdr:nvCxnSpPr>
        <xdr:cNvPr id="82" name="直線コネクタ 81"/>
        <xdr:cNvCxnSpPr/>
      </xdr:nvCxnSpPr>
      <xdr:spPr>
        <a:xfrm>
          <a:off x="2276476" y="4295775"/>
          <a:ext cx="9524" cy="42862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xdr:colOff>
      <xdr:row>15</xdr:row>
      <xdr:rowOff>95250</xdr:rowOff>
    </xdr:from>
    <xdr:to>
      <xdr:col>9</xdr:col>
      <xdr:colOff>104775</xdr:colOff>
      <xdr:row>19</xdr:row>
      <xdr:rowOff>0</xdr:rowOff>
    </xdr:to>
    <xdr:cxnSp macro="">
      <xdr:nvCxnSpPr>
        <xdr:cNvPr id="83" name="直線コネクタ 82"/>
        <xdr:cNvCxnSpPr/>
      </xdr:nvCxnSpPr>
      <xdr:spPr>
        <a:xfrm>
          <a:off x="2286000" y="4400550"/>
          <a:ext cx="1076325" cy="5905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15</xdr:row>
      <xdr:rowOff>114300</xdr:rowOff>
    </xdr:from>
    <xdr:to>
      <xdr:col>9</xdr:col>
      <xdr:colOff>123825</xdr:colOff>
      <xdr:row>18</xdr:row>
      <xdr:rowOff>142875</xdr:rowOff>
    </xdr:to>
    <xdr:cxnSp macro="">
      <xdr:nvCxnSpPr>
        <xdr:cNvPr id="84" name="直線コネクタ 83"/>
        <xdr:cNvCxnSpPr/>
      </xdr:nvCxnSpPr>
      <xdr:spPr>
        <a:xfrm flipV="1">
          <a:off x="2228850" y="4419600"/>
          <a:ext cx="1152525" cy="542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47625</xdr:colOff>
      <xdr:row>16</xdr:row>
      <xdr:rowOff>133350</xdr:rowOff>
    </xdr:from>
    <xdr:to>
      <xdr:col>7</xdr:col>
      <xdr:colOff>47626</xdr:colOff>
      <xdr:row>19</xdr:row>
      <xdr:rowOff>85725</xdr:rowOff>
    </xdr:to>
    <xdr:cxnSp macro="">
      <xdr:nvCxnSpPr>
        <xdr:cNvPr id="85" name="直線コネクタ 84"/>
        <xdr:cNvCxnSpPr/>
      </xdr:nvCxnSpPr>
      <xdr:spPr>
        <a:xfrm flipH="1">
          <a:off x="2047875" y="2543175"/>
          <a:ext cx="1" cy="466725"/>
        </a:xfrm>
        <a:prstGeom prst="line">
          <a:avLst/>
        </a:prstGeom>
        <a:ln w="2857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190500</xdr:colOff>
      <xdr:row>17</xdr:row>
      <xdr:rowOff>47624</xdr:rowOff>
    </xdr:from>
    <xdr:to>
      <xdr:col>10</xdr:col>
      <xdr:colOff>171450</xdr:colOff>
      <xdr:row>20</xdr:row>
      <xdr:rowOff>76199</xdr:rowOff>
    </xdr:to>
    <xdr:cxnSp macro="">
      <xdr:nvCxnSpPr>
        <xdr:cNvPr id="86" name="曲線コネクタ 85"/>
        <xdr:cNvCxnSpPr/>
      </xdr:nvCxnSpPr>
      <xdr:spPr>
        <a:xfrm rot="16200000" flipH="1">
          <a:off x="3295650" y="4848224"/>
          <a:ext cx="542925" cy="238125"/>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40</xdr:row>
      <xdr:rowOff>9525</xdr:rowOff>
    </xdr:from>
    <xdr:to>
      <xdr:col>5</xdr:col>
      <xdr:colOff>266700</xdr:colOff>
      <xdr:row>41</xdr:row>
      <xdr:rowOff>152400</xdr:rowOff>
    </xdr:to>
    <xdr:cxnSp macro="">
      <xdr:nvCxnSpPr>
        <xdr:cNvPr id="104" name="直線コネクタ 103"/>
        <xdr:cNvCxnSpPr/>
      </xdr:nvCxnSpPr>
      <xdr:spPr>
        <a:xfrm flipV="1">
          <a:off x="914400" y="7553325"/>
          <a:ext cx="1123950" cy="3143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19050</xdr:colOff>
      <xdr:row>40</xdr:row>
      <xdr:rowOff>0</xdr:rowOff>
    </xdr:from>
    <xdr:to>
      <xdr:col>10</xdr:col>
      <xdr:colOff>28576</xdr:colOff>
      <xdr:row>41</xdr:row>
      <xdr:rowOff>161926</xdr:rowOff>
    </xdr:to>
    <xdr:cxnSp macro="">
      <xdr:nvCxnSpPr>
        <xdr:cNvPr id="105" name="直線コネクタ 104"/>
        <xdr:cNvCxnSpPr/>
      </xdr:nvCxnSpPr>
      <xdr:spPr>
        <a:xfrm flipH="1" flipV="1">
          <a:off x="10791825" y="1714500"/>
          <a:ext cx="962026" cy="3333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209550</xdr:colOff>
      <xdr:row>42</xdr:row>
      <xdr:rowOff>0</xdr:rowOff>
    </xdr:from>
    <xdr:to>
      <xdr:col>8</xdr:col>
      <xdr:colOff>28575</xdr:colOff>
      <xdr:row>42</xdr:row>
      <xdr:rowOff>161925</xdr:rowOff>
    </xdr:to>
    <xdr:sp macro="" textlink="">
      <xdr:nvSpPr>
        <xdr:cNvPr id="106" name="正方形/長方形 105"/>
        <xdr:cNvSpPr/>
      </xdr:nvSpPr>
      <xdr:spPr>
        <a:xfrm>
          <a:off x="2552700" y="7886700"/>
          <a:ext cx="104775" cy="1619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266700</xdr:colOff>
      <xdr:row>44</xdr:row>
      <xdr:rowOff>95250</xdr:rowOff>
    </xdr:from>
    <xdr:to>
      <xdr:col>10</xdr:col>
      <xdr:colOff>9525</xdr:colOff>
      <xdr:row>44</xdr:row>
      <xdr:rowOff>95250</xdr:rowOff>
    </xdr:to>
    <xdr:cxnSp macro="">
      <xdr:nvCxnSpPr>
        <xdr:cNvPr id="107" name="直線矢印コネクタ 106"/>
        <xdr:cNvCxnSpPr/>
      </xdr:nvCxnSpPr>
      <xdr:spPr>
        <a:xfrm>
          <a:off x="1695450" y="7658100"/>
          <a:ext cx="1171575" cy="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xdr:colOff>
      <xdr:row>43</xdr:row>
      <xdr:rowOff>161925</xdr:rowOff>
    </xdr:from>
    <xdr:to>
      <xdr:col>19</xdr:col>
      <xdr:colOff>9525</xdr:colOff>
      <xdr:row>44</xdr:row>
      <xdr:rowOff>95250</xdr:rowOff>
    </xdr:to>
    <xdr:sp macro="" textlink="">
      <xdr:nvSpPr>
        <xdr:cNvPr id="124" name="正方形/長方形 123"/>
        <xdr:cNvSpPr/>
      </xdr:nvSpPr>
      <xdr:spPr>
        <a:xfrm>
          <a:off x="4286251" y="7553325"/>
          <a:ext cx="1152524" cy="1047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0</xdr:colOff>
      <xdr:row>39</xdr:row>
      <xdr:rowOff>123825</xdr:rowOff>
    </xdr:from>
    <xdr:to>
      <xdr:col>21</xdr:col>
      <xdr:colOff>276225</xdr:colOff>
      <xdr:row>41</xdr:row>
      <xdr:rowOff>161925</xdr:rowOff>
    </xdr:to>
    <xdr:cxnSp macro="">
      <xdr:nvCxnSpPr>
        <xdr:cNvPr id="125" name="直線コネクタ 124"/>
        <xdr:cNvCxnSpPr/>
      </xdr:nvCxnSpPr>
      <xdr:spPr>
        <a:xfrm flipH="1" flipV="1">
          <a:off x="4857750" y="6657975"/>
          <a:ext cx="1419225" cy="3810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114300</xdr:colOff>
      <xdr:row>41</xdr:row>
      <xdr:rowOff>114300</xdr:rowOff>
    </xdr:from>
    <xdr:to>
      <xdr:col>19</xdr:col>
      <xdr:colOff>38102</xdr:colOff>
      <xdr:row>44</xdr:row>
      <xdr:rowOff>2</xdr:rowOff>
    </xdr:to>
    <xdr:cxnSp macro="">
      <xdr:nvCxnSpPr>
        <xdr:cNvPr id="126" name="直線コネクタ 125"/>
        <xdr:cNvCxnSpPr/>
      </xdr:nvCxnSpPr>
      <xdr:spPr>
        <a:xfrm flipH="1" flipV="1">
          <a:off x="4457700" y="7658100"/>
          <a:ext cx="1352552" cy="40005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28576</xdr:colOff>
      <xdr:row>41</xdr:row>
      <xdr:rowOff>161925</xdr:rowOff>
    </xdr:from>
    <xdr:to>
      <xdr:col>21</xdr:col>
      <xdr:colOff>276225</xdr:colOff>
      <xdr:row>46</xdr:row>
      <xdr:rowOff>0</xdr:rowOff>
    </xdr:to>
    <xdr:cxnSp macro="">
      <xdr:nvCxnSpPr>
        <xdr:cNvPr id="127" name="直線コネクタ 126"/>
        <xdr:cNvCxnSpPr/>
      </xdr:nvCxnSpPr>
      <xdr:spPr>
        <a:xfrm flipH="1">
          <a:off x="4943476" y="7877175"/>
          <a:ext cx="1676399" cy="6953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0</xdr:colOff>
      <xdr:row>40</xdr:row>
      <xdr:rowOff>0</xdr:rowOff>
    </xdr:from>
    <xdr:to>
      <xdr:col>18</xdr:col>
      <xdr:colOff>9525</xdr:colOff>
      <xdr:row>42</xdr:row>
      <xdr:rowOff>19050</xdr:rowOff>
    </xdr:to>
    <xdr:cxnSp macro="">
      <xdr:nvCxnSpPr>
        <xdr:cNvPr id="128" name="直線コネクタ 127"/>
        <xdr:cNvCxnSpPr/>
      </xdr:nvCxnSpPr>
      <xdr:spPr>
        <a:xfrm flipH="1">
          <a:off x="5486400" y="7886700"/>
          <a:ext cx="9525" cy="3619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42</xdr:row>
      <xdr:rowOff>0</xdr:rowOff>
    </xdr:from>
    <xdr:to>
      <xdr:col>15</xdr:col>
      <xdr:colOff>9525</xdr:colOff>
      <xdr:row>44</xdr:row>
      <xdr:rowOff>9525</xdr:rowOff>
    </xdr:to>
    <xdr:cxnSp macro="">
      <xdr:nvCxnSpPr>
        <xdr:cNvPr id="129" name="直線コネクタ 128"/>
        <xdr:cNvCxnSpPr/>
      </xdr:nvCxnSpPr>
      <xdr:spPr>
        <a:xfrm>
          <a:off x="4638675" y="7715250"/>
          <a:ext cx="0" cy="352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19050</xdr:colOff>
      <xdr:row>44</xdr:row>
      <xdr:rowOff>9525</xdr:rowOff>
    </xdr:from>
    <xdr:to>
      <xdr:col>12</xdr:col>
      <xdr:colOff>19050</xdr:colOff>
      <xdr:row>46</xdr:row>
      <xdr:rowOff>9525</xdr:rowOff>
    </xdr:to>
    <xdr:cxnSp macro="">
      <xdr:nvCxnSpPr>
        <xdr:cNvPr id="130" name="直線コネクタ 129"/>
        <xdr:cNvCxnSpPr/>
      </xdr:nvCxnSpPr>
      <xdr:spPr>
        <a:xfrm>
          <a:off x="3790950" y="8067675"/>
          <a:ext cx="0" cy="3429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19050</xdr:colOff>
      <xdr:row>39</xdr:row>
      <xdr:rowOff>161925</xdr:rowOff>
    </xdr:from>
    <xdr:to>
      <xdr:col>18</xdr:col>
      <xdr:colOff>66675</xdr:colOff>
      <xdr:row>44</xdr:row>
      <xdr:rowOff>2</xdr:rowOff>
    </xdr:to>
    <xdr:cxnSp macro="">
      <xdr:nvCxnSpPr>
        <xdr:cNvPr id="131" name="直線コネクタ 130"/>
        <xdr:cNvCxnSpPr/>
      </xdr:nvCxnSpPr>
      <xdr:spPr>
        <a:xfrm flipV="1">
          <a:off x="3790950" y="7877175"/>
          <a:ext cx="1762125" cy="69532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19050</xdr:colOff>
      <xdr:row>45</xdr:row>
      <xdr:rowOff>161925</xdr:rowOff>
    </xdr:from>
    <xdr:to>
      <xdr:col>16</xdr:col>
      <xdr:colOff>28575</xdr:colOff>
      <xdr:row>45</xdr:row>
      <xdr:rowOff>161925</xdr:rowOff>
    </xdr:to>
    <xdr:cxnSp macro="">
      <xdr:nvCxnSpPr>
        <xdr:cNvPr id="133" name="直線コネクタ 132"/>
        <xdr:cNvCxnSpPr/>
      </xdr:nvCxnSpPr>
      <xdr:spPr>
        <a:xfrm>
          <a:off x="3790950" y="8391525"/>
          <a:ext cx="11525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0</xdr:colOff>
      <xdr:row>42</xdr:row>
      <xdr:rowOff>0</xdr:rowOff>
    </xdr:from>
    <xdr:to>
      <xdr:col>21</xdr:col>
      <xdr:colOff>276225</xdr:colOff>
      <xdr:row>42</xdr:row>
      <xdr:rowOff>9525</xdr:rowOff>
    </xdr:to>
    <xdr:cxnSp macro="">
      <xdr:nvCxnSpPr>
        <xdr:cNvPr id="134" name="直線コネクタ 133"/>
        <xdr:cNvCxnSpPr/>
      </xdr:nvCxnSpPr>
      <xdr:spPr>
        <a:xfrm flipV="1">
          <a:off x="5486400" y="7886700"/>
          <a:ext cx="1133475"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9525</xdr:colOff>
      <xdr:row>42</xdr:row>
      <xdr:rowOff>19050</xdr:rowOff>
    </xdr:from>
    <xdr:to>
      <xdr:col>18</xdr:col>
      <xdr:colOff>0</xdr:colOff>
      <xdr:row>45</xdr:row>
      <xdr:rowOff>161925</xdr:rowOff>
    </xdr:to>
    <xdr:cxnSp macro="">
      <xdr:nvCxnSpPr>
        <xdr:cNvPr id="136" name="直線コネクタ 135"/>
        <xdr:cNvCxnSpPr/>
      </xdr:nvCxnSpPr>
      <xdr:spPr>
        <a:xfrm flipV="1">
          <a:off x="3438525" y="7239000"/>
          <a:ext cx="1704975" cy="6572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257175</xdr:colOff>
      <xdr:row>43</xdr:row>
      <xdr:rowOff>161925</xdr:rowOff>
    </xdr:from>
    <xdr:to>
      <xdr:col>16</xdr:col>
      <xdr:colOff>76200</xdr:colOff>
      <xdr:row>46</xdr:row>
      <xdr:rowOff>0</xdr:rowOff>
    </xdr:to>
    <xdr:cxnSp macro="">
      <xdr:nvCxnSpPr>
        <xdr:cNvPr id="137" name="直線コネクタ 136"/>
        <xdr:cNvCxnSpPr/>
      </xdr:nvCxnSpPr>
      <xdr:spPr>
        <a:xfrm>
          <a:off x="3400425" y="7381875"/>
          <a:ext cx="1247775" cy="352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266700</xdr:colOff>
      <xdr:row>42</xdr:row>
      <xdr:rowOff>95250</xdr:rowOff>
    </xdr:from>
    <xdr:to>
      <xdr:col>23</xdr:col>
      <xdr:colOff>19050</xdr:colOff>
      <xdr:row>46</xdr:row>
      <xdr:rowOff>123825</xdr:rowOff>
    </xdr:to>
    <xdr:cxnSp macro="">
      <xdr:nvCxnSpPr>
        <xdr:cNvPr id="138" name="直線矢印コネクタ 137"/>
        <xdr:cNvCxnSpPr/>
      </xdr:nvCxnSpPr>
      <xdr:spPr>
        <a:xfrm flipV="1">
          <a:off x="5467350" y="7981950"/>
          <a:ext cx="1466850" cy="714375"/>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104775</xdr:colOff>
      <xdr:row>46</xdr:row>
      <xdr:rowOff>28575</xdr:rowOff>
    </xdr:from>
    <xdr:to>
      <xdr:col>4</xdr:col>
      <xdr:colOff>209550</xdr:colOff>
      <xdr:row>47</xdr:row>
      <xdr:rowOff>19050</xdr:rowOff>
    </xdr:to>
    <xdr:sp macro="" textlink="">
      <xdr:nvSpPr>
        <xdr:cNvPr id="47" name="正方形/長方形 46"/>
        <xdr:cNvSpPr/>
      </xdr:nvSpPr>
      <xdr:spPr>
        <a:xfrm>
          <a:off x="1590675" y="8943975"/>
          <a:ext cx="104775" cy="1619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37</xdr:row>
      <xdr:rowOff>0</xdr:rowOff>
    </xdr:from>
    <xdr:to>
      <xdr:col>0</xdr:col>
      <xdr:colOff>0</xdr:colOff>
      <xdr:row>37</xdr:row>
      <xdr:rowOff>0</xdr:rowOff>
    </xdr:to>
    <xdr:cxnSp macro="">
      <xdr:nvCxnSpPr>
        <xdr:cNvPr id="100" name="直線コネクタ 99"/>
        <xdr:cNvCxnSpPr/>
      </xdr:nvCxnSpPr>
      <xdr:spPr>
        <a:xfrm>
          <a:off x="0" y="6953250"/>
          <a:ext cx="0" cy="647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19049</xdr:colOff>
      <xdr:row>21</xdr:row>
      <xdr:rowOff>28575</xdr:rowOff>
    </xdr:from>
    <xdr:to>
      <xdr:col>16</xdr:col>
      <xdr:colOff>219074</xdr:colOff>
      <xdr:row>21</xdr:row>
      <xdr:rowOff>95250</xdr:rowOff>
    </xdr:to>
    <xdr:sp macro="" textlink="">
      <xdr:nvSpPr>
        <xdr:cNvPr id="93" name="正方形/長方形 92"/>
        <xdr:cNvSpPr/>
      </xdr:nvSpPr>
      <xdr:spPr>
        <a:xfrm>
          <a:off x="4019549" y="3467100"/>
          <a:ext cx="771525" cy="66675"/>
        </a:xfrm>
        <a:prstGeom prst="rect">
          <a:avLst/>
        </a:prstGeom>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152400</xdr:colOff>
      <xdr:row>14</xdr:row>
      <xdr:rowOff>38100</xdr:rowOff>
    </xdr:from>
    <xdr:to>
      <xdr:col>15</xdr:col>
      <xdr:colOff>152400</xdr:colOff>
      <xdr:row>16</xdr:row>
      <xdr:rowOff>152400</xdr:rowOff>
    </xdr:to>
    <xdr:cxnSp macro="">
      <xdr:nvCxnSpPr>
        <xdr:cNvPr id="94" name="直線コネクタ 93"/>
        <xdr:cNvCxnSpPr/>
      </xdr:nvCxnSpPr>
      <xdr:spPr>
        <a:xfrm>
          <a:off x="5210175" y="5029200"/>
          <a:ext cx="0" cy="45720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142875</xdr:colOff>
      <xdr:row>17</xdr:row>
      <xdr:rowOff>76200</xdr:rowOff>
    </xdr:from>
    <xdr:to>
      <xdr:col>15</xdr:col>
      <xdr:colOff>142876</xdr:colOff>
      <xdr:row>20</xdr:row>
      <xdr:rowOff>0</xdr:rowOff>
    </xdr:to>
    <xdr:cxnSp macro="">
      <xdr:nvCxnSpPr>
        <xdr:cNvPr id="95" name="直線コネクタ 94"/>
        <xdr:cNvCxnSpPr/>
      </xdr:nvCxnSpPr>
      <xdr:spPr>
        <a:xfrm flipH="1">
          <a:off x="5200650" y="5581650"/>
          <a:ext cx="1" cy="43815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xdr:colOff>
      <xdr:row>67</xdr:row>
      <xdr:rowOff>9526</xdr:rowOff>
    </xdr:from>
    <xdr:to>
      <xdr:col>5</xdr:col>
      <xdr:colOff>0</xdr:colOff>
      <xdr:row>69</xdr:row>
      <xdr:rowOff>161925</xdr:rowOff>
    </xdr:to>
    <xdr:cxnSp macro="">
      <xdr:nvCxnSpPr>
        <xdr:cNvPr id="183" name="直線コネクタ 182"/>
        <xdr:cNvCxnSpPr/>
      </xdr:nvCxnSpPr>
      <xdr:spPr>
        <a:xfrm flipV="1">
          <a:off x="581025" y="6534151"/>
          <a:ext cx="847725" cy="49529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69</xdr:row>
      <xdr:rowOff>2</xdr:rowOff>
    </xdr:from>
    <xdr:to>
      <xdr:col>9</xdr:col>
      <xdr:colOff>28575</xdr:colOff>
      <xdr:row>71</xdr:row>
      <xdr:rowOff>0</xdr:rowOff>
    </xdr:to>
    <xdr:cxnSp macro="">
      <xdr:nvCxnSpPr>
        <xdr:cNvPr id="184" name="直線コネクタ 183"/>
        <xdr:cNvCxnSpPr/>
      </xdr:nvCxnSpPr>
      <xdr:spPr>
        <a:xfrm flipV="1">
          <a:off x="2000250" y="6867527"/>
          <a:ext cx="600075" cy="34289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19050</xdr:colOff>
      <xdr:row>69</xdr:row>
      <xdr:rowOff>85725</xdr:rowOff>
    </xdr:from>
    <xdr:to>
      <xdr:col>3</xdr:col>
      <xdr:colOff>133350</xdr:colOff>
      <xdr:row>69</xdr:row>
      <xdr:rowOff>161927</xdr:rowOff>
    </xdr:to>
    <xdr:cxnSp macro="">
      <xdr:nvCxnSpPr>
        <xdr:cNvPr id="185" name="直線コネクタ 184"/>
        <xdr:cNvCxnSpPr/>
      </xdr:nvCxnSpPr>
      <xdr:spPr>
        <a:xfrm flipV="1">
          <a:off x="590550" y="6953250"/>
          <a:ext cx="400050" cy="7620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247650</xdr:colOff>
      <xdr:row>66</xdr:row>
      <xdr:rowOff>0</xdr:rowOff>
    </xdr:from>
    <xdr:to>
      <xdr:col>9</xdr:col>
      <xdr:colOff>9528</xdr:colOff>
      <xdr:row>69</xdr:row>
      <xdr:rowOff>0</xdr:rowOff>
    </xdr:to>
    <xdr:cxnSp macro="">
      <xdr:nvCxnSpPr>
        <xdr:cNvPr id="186" name="直線コネクタ 185"/>
        <xdr:cNvCxnSpPr/>
      </xdr:nvCxnSpPr>
      <xdr:spPr>
        <a:xfrm flipH="1" flipV="1">
          <a:off x="1962150" y="6353175"/>
          <a:ext cx="619128" cy="514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66</xdr:row>
      <xdr:rowOff>9525</xdr:rowOff>
    </xdr:from>
    <xdr:to>
      <xdr:col>6</xdr:col>
      <xdr:colOff>266700</xdr:colOff>
      <xdr:row>67</xdr:row>
      <xdr:rowOff>9526</xdr:rowOff>
    </xdr:to>
    <xdr:cxnSp macro="">
      <xdr:nvCxnSpPr>
        <xdr:cNvPr id="187" name="直線コネクタ 186"/>
        <xdr:cNvCxnSpPr/>
      </xdr:nvCxnSpPr>
      <xdr:spPr>
        <a:xfrm flipV="1">
          <a:off x="1438275" y="6362700"/>
          <a:ext cx="542925" cy="1714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66</xdr:row>
      <xdr:rowOff>1</xdr:rowOff>
    </xdr:from>
    <xdr:to>
      <xdr:col>6</xdr:col>
      <xdr:colOff>276225</xdr:colOff>
      <xdr:row>67</xdr:row>
      <xdr:rowOff>161925</xdr:rowOff>
    </xdr:to>
    <xdr:cxnSp macro="">
      <xdr:nvCxnSpPr>
        <xdr:cNvPr id="188" name="直線コネクタ 187"/>
        <xdr:cNvCxnSpPr/>
      </xdr:nvCxnSpPr>
      <xdr:spPr>
        <a:xfrm flipV="1">
          <a:off x="1438275" y="6353176"/>
          <a:ext cx="552450" cy="3333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133353</xdr:colOff>
      <xdr:row>69</xdr:row>
      <xdr:rowOff>85727</xdr:rowOff>
    </xdr:from>
    <xdr:to>
      <xdr:col>4</xdr:col>
      <xdr:colOff>209550</xdr:colOff>
      <xdr:row>71</xdr:row>
      <xdr:rowOff>9525</xdr:rowOff>
    </xdr:to>
    <xdr:cxnSp macro="">
      <xdr:nvCxnSpPr>
        <xdr:cNvPr id="189" name="直線コネクタ 188"/>
        <xdr:cNvCxnSpPr/>
      </xdr:nvCxnSpPr>
      <xdr:spPr>
        <a:xfrm flipH="1" flipV="1">
          <a:off x="990603" y="6953252"/>
          <a:ext cx="361947" cy="26669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209551</xdr:colOff>
      <xdr:row>68</xdr:row>
      <xdr:rowOff>28576</xdr:rowOff>
    </xdr:from>
    <xdr:to>
      <xdr:col>5</xdr:col>
      <xdr:colOff>266700</xdr:colOff>
      <xdr:row>70</xdr:row>
      <xdr:rowOff>9525</xdr:rowOff>
    </xdr:to>
    <xdr:cxnSp macro="">
      <xdr:nvCxnSpPr>
        <xdr:cNvPr id="190" name="直線コネクタ 189"/>
        <xdr:cNvCxnSpPr/>
      </xdr:nvCxnSpPr>
      <xdr:spPr>
        <a:xfrm flipH="1" flipV="1">
          <a:off x="1352551" y="6724651"/>
          <a:ext cx="342899" cy="32384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209550</xdr:colOff>
      <xdr:row>70</xdr:row>
      <xdr:rowOff>9525</xdr:rowOff>
    </xdr:from>
    <xdr:to>
      <xdr:col>5</xdr:col>
      <xdr:colOff>266700</xdr:colOff>
      <xdr:row>71</xdr:row>
      <xdr:rowOff>19056</xdr:rowOff>
    </xdr:to>
    <xdr:cxnSp macro="">
      <xdr:nvCxnSpPr>
        <xdr:cNvPr id="191" name="直線コネクタ 190"/>
        <xdr:cNvCxnSpPr/>
      </xdr:nvCxnSpPr>
      <xdr:spPr>
        <a:xfrm flipV="1">
          <a:off x="1352550" y="7048500"/>
          <a:ext cx="342900" cy="18098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123825</xdr:colOff>
      <xdr:row>68</xdr:row>
      <xdr:rowOff>38100</xdr:rowOff>
    </xdr:from>
    <xdr:to>
      <xdr:col>4</xdr:col>
      <xdr:colOff>228600</xdr:colOff>
      <xdr:row>69</xdr:row>
      <xdr:rowOff>76203</xdr:rowOff>
    </xdr:to>
    <xdr:cxnSp macro="">
      <xdr:nvCxnSpPr>
        <xdr:cNvPr id="194" name="直線コネクタ 193"/>
        <xdr:cNvCxnSpPr/>
      </xdr:nvCxnSpPr>
      <xdr:spPr>
        <a:xfrm flipV="1">
          <a:off x="981075" y="6734175"/>
          <a:ext cx="390525" cy="20955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19050</xdr:colOff>
      <xdr:row>68</xdr:row>
      <xdr:rowOff>0</xdr:rowOff>
    </xdr:from>
    <xdr:to>
      <xdr:col>7</xdr:col>
      <xdr:colOff>9526</xdr:colOff>
      <xdr:row>71</xdr:row>
      <xdr:rowOff>0</xdr:rowOff>
    </xdr:to>
    <xdr:cxnSp macro="">
      <xdr:nvCxnSpPr>
        <xdr:cNvPr id="195" name="直線コネクタ 194"/>
        <xdr:cNvCxnSpPr/>
      </xdr:nvCxnSpPr>
      <xdr:spPr>
        <a:xfrm flipH="1" flipV="1">
          <a:off x="1447800" y="6696075"/>
          <a:ext cx="561976" cy="514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219075</xdr:colOff>
      <xdr:row>67</xdr:row>
      <xdr:rowOff>161925</xdr:rowOff>
    </xdr:from>
    <xdr:to>
      <xdr:col>5</xdr:col>
      <xdr:colOff>19050</xdr:colOff>
      <xdr:row>68</xdr:row>
      <xdr:rowOff>38100</xdr:rowOff>
    </xdr:to>
    <xdr:cxnSp macro="">
      <xdr:nvCxnSpPr>
        <xdr:cNvPr id="196" name="直線コネクタ 195"/>
        <xdr:cNvCxnSpPr/>
      </xdr:nvCxnSpPr>
      <xdr:spPr>
        <a:xfrm flipV="1">
          <a:off x="1362075" y="6686550"/>
          <a:ext cx="85725" cy="476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238125</xdr:colOff>
      <xdr:row>70</xdr:row>
      <xdr:rowOff>28575</xdr:rowOff>
    </xdr:from>
    <xdr:to>
      <xdr:col>5</xdr:col>
      <xdr:colOff>238125</xdr:colOff>
      <xdr:row>74</xdr:row>
      <xdr:rowOff>9525</xdr:rowOff>
    </xdr:to>
    <xdr:cxnSp macro="">
      <xdr:nvCxnSpPr>
        <xdr:cNvPr id="197" name="直線コネクタ 196"/>
        <xdr:cNvCxnSpPr/>
      </xdr:nvCxnSpPr>
      <xdr:spPr>
        <a:xfrm>
          <a:off x="1666875" y="7067550"/>
          <a:ext cx="0" cy="6667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142875</xdr:colOff>
      <xdr:row>69</xdr:row>
      <xdr:rowOff>123825</xdr:rowOff>
    </xdr:from>
    <xdr:to>
      <xdr:col>2</xdr:col>
      <xdr:colOff>142875</xdr:colOff>
      <xdr:row>73</xdr:row>
      <xdr:rowOff>85725</xdr:rowOff>
    </xdr:to>
    <xdr:cxnSp macro="">
      <xdr:nvCxnSpPr>
        <xdr:cNvPr id="198" name="直線コネクタ 197"/>
        <xdr:cNvCxnSpPr/>
      </xdr:nvCxnSpPr>
      <xdr:spPr>
        <a:xfrm>
          <a:off x="714375" y="6991350"/>
          <a:ext cx="0" cy="647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238125</xdr:colOff>
      <xdr:row>70</xdr:row>
      <xdr:rowOff>133350</xdr:rowOff>
    </xdr:from>
    <xdr:to>
      <xdr:col>6</xdr:col>
      <xdr:colOff>238125</xdr:colOff>
      <xdr:row>74</xdr:row>
      <xdr:rowOff>161925</xdr:rowOff>
    </xdr:to>
    <xdr:cxnSp macro="">
      <xdr:nvCxnSpPr>
        <xdr:cNvPr id="199" name="直線コネクタ 198"/>
        <xdr:cNvCxnSpPr/>
      </xdr:nvCxnSpPr>
      <xdr:spPr>
        <a:xfrm>
          <a:off x="1952625" y="7172325"/>
          <a:ext cx="0" cy="7143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209550</xdr:colOff>
      <xdr:row>69</xdr:row>
      <xdr:rowOff>57150</xdr:rowOff>
    </xdr:from>
    <xdr:to>
      <xdr:col>8</xdr:col>
      <xdr:colOff>209550</xdr:colOff>
      <xdr:row>73</xdr:row>
      <xdr:rowOff>19050</xdr:rowOff>
    </xdr:to>
    <xdr:cxnSp macro="">
      <xdr:nvCxnSpPr>
        <xdr:cNvPr id="200" name="直線コネクタ 199"/>
        <xdr:cNvCxnSpPr/>
      </xdr:nvCxnSpPr>
      <xdr:spPr>
        <a:xfrm>
          <a:off x="2495550" y="6924675"/>
          <a:ext cx="0" cy="647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142875</xdr:colOff>
      <xdr:row>70</xdr:row>
      <xdr:rowOff>142875</xdr:rowOff>
    </xdr:from>
    <xdr:to>
      <xdr:col>4</xdr:col>
      <xdr:colOff>152400</xdr:colOff>
      <xdr:row>74</xdr:row>
      <xdr:rowOff>152400</xdr:rowOff>
    </xdr:to>
    <xdr:cxnSp macro="">
      <xdr:nvCxnSpPr>
        <xdr:cNvPr id="201" name="直線コネクタ 200"/>
        <xdr:cNvCxnSpPr/>
      </xdr:nvCxnSpPr>
      <xdr:spPr>
        <a:xfrm flipH="1">
          <a:off x="1285875" y="7181850"/>
          <a:ext cx="9525" cy="6953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247650</xdr:colOff>
      <xdr:row>73</xdr:row>
      <xdr:rowOff>28575</xdr:rowOff>
    </xdr:from>
    <xdr:to>
      <xdr:col>8</xdr:col>
      <xdr:colOff>209550</xdr:colOff>
      <xdr:row>74</xdr:row>
      <xdr:rowOff>152400</xdr:rowOff>
    </xdr:to>
    <xdr:cxnSp macro="">
      <xdr:nvCxnSpPr>
        <xdr:cNvPr id="202" name="直線コネクタ 201"/>
        <xdr:cNvCxnSpPr/>
      </xdr:nvCxnSpPr>
      <xdr:spPr>
        <a:xfrm flipV="1">
          <a:off x="1962150" y="7581900"/>
          <a:ext cx="533400" cy="2952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123825</xdr:colOff>
      <xdr:row>74</xdr:row>
      <xdr:rowOff>19050</xdr:rowOff>
    </xdr:from>
    <xdr:to>
      <xdr:col>5</xdr:col>
      <xdr:colOff>228600</xdr:colOff>
      <xdr:row>75</xdr:row>
      <xdr:rowOff>1</xdr:rowOff>
    </xdr:to>
    <xdr:cxnSp macro="">
      <xdr:nvCxnSpPr>
        <xdr:cNvPr id="203" name="直線コネクタ 202"/>
        <xdr:cNvCxnSpPr/>
      </xdr:nvCxnSpPr>
      <xdr:spPr>
        <a:xfrm flipV="1">
          <a:off x="1266825" y="7743825"/>
          <a:ext cx="390525" cy="1524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247650</xdr:colOff>
      <xdr:row>74</xdr:row>
      <xdr:rowOff>28575</xdr:rowOff>
    </xdr:from>
    <xdr:to>
      <xdr:col>6</xdr:col>
      <xdr:colOff>238125</xdr:colOff>
      <xdr:row>74</xdr:row>
      <xdr:rowOff>152401</xdr:rowOff>
    </xdr:to>
    <xdr:cxnSp macro="">
      <xdr:nvCxnSpPr>
        <xdr:cNvPr id="204" name="直線コネクタ 203"/>
        <xdr:cNvCxnSpPr/>
      </xdr:nvCxnSpPr>
      <xdr:spPr>
        <a:xfrm>
          <a:off x="1676400" y="7753350"/>
          <a:ext cx="276225" cy="12382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152400</xdr:colOff>
      <xdr:row>73</xdr:row>
      <xdr:rowOff>85725</xdr:rowOff>
    </xdr:from>
    <xdr:to>
      <xdr:col>4</xdr:col>
      <xdr:colOff>142875</xdr:colOff>
      <xdr:row>75</xdr:row>
      <xdr:rowOff>0</xdr:rowOff>
    </xdr:to>
    <xdr:cxnSp macro="">
      <xdr:nvCxnSpPr>
        <xdr:cNvPr id="205" name="直線コネクタ 204"/>
        <xdr:cNvCxnSpPr/>
      </xdr:nvCxnSpPr>
      <xdr:spPr>
        <a:xfrm>
          <a:off x="723900" y="7639050"/>
          <a:ext cx="561975" cy="257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276225</xdr:colOff>
      <xdr:row>67</xdr:row>
      <xdr:rowOff>9528</xdr:rowOff>
    </xdr:from>
    <xdr:to>
      <xdr:col>18</xdr:col>
      <xdr:colOff>0</xdr:colOff>
      <xdr:row>68</xdr:row>
      <xdr:rowOff>161925</xdr:rowOff>
    </xdr:to>
    <xdr:cxnSp macro="">
      <xdr:nvCxnSpPr>
        <xdr:cNvPr id="206" name="直線コネクタ 205"/>
        <xdr:cNvCxnSpPr/>
      </xdr:nvCxnSpPr>
      <xdr:spPr>
        <a:xfrm flipV="1">
          <a:off x="4562475" y="6534153"/>
          <a:ext cx="581025" cy="32384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0</xdr:colOff>
      <xdr:row>69</xdr:row>
      <xdr:rowOff>2</xdr:rowOff>
    </xdr:from>
    <xdr:to>
      <xdr:col>22</xdr:col>
      <xdr:colOff>28575</xdr:colOff>
      <xdr:row>71</xdr:row>
      <xdr:rowOff>0</xdr:rowOff>
    </xdr:to>
    <xdr:cxnSp macro="">
      <xdr:nvCxnSpPr>
        <xdr:cNvPr id="207" name="直線コネクタ 206"/>
        <xdr:cNvCxnSpPr/>
      </xdr:nvCxnSpPr>
      <xdr:spPr>
        <a:xfrm flipV="1">
          <a:off x="5715000" y="6867527"/>
          <a:ext cx="600075" cy="34289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171450</xdr:colOff>
      <xdr:row>68</xdr:row>
      <xdr:rowOff>95253</xdr:rowOff>
    </xdr:from>
    <xdr:to>
      <xdr:col>17</xdr:col>
      <xdr:colOff>257175</xdr:colOff>
      <xdr:row>69</xdr:row>
      <xdr:rowOff>28575</xdr:rowOff>
    </xdr:to>
    <xdr:cxnSp macro="">
      <xdr:nvCxnSpPr>
        <xdr:cNvPr id="208" name="直線コネクタ 207"/>
        <xdr:cNvCxnSpPr/>
      </xdr:nvCxnSpPr>
      <xdr:spPr>
        <a:xfrm flipV="1">
          <a:off x="4743450" y="6791328"/>
          <a:ext cx="371475" cy="10477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9525</xdr:colOff>
      <xdr:row>66</xdr:row>
      <xdr:rowOff>19050</xdr:rowOff>
    </xdr:from>
    <xdr:to>
      <xdr:col>22</xdr:col>
      <xdr:colOff>9527</xdr:colOff>
      <xdr:row>69</xdr:row>
      <xdr:rowOff>0</xdr:rowOff>
    </xdr:to>
    <xdr:cxnSp macro="">
      <xdr:nvCxnSpPr>
        <xdr:cNvPr id="209" name="直線コネクタ 208"/>
        <xdr:cNvCxnSpPr/>
      </xdr:nvCxnSpPr>
      <xdr:spPr>
        <a:xfrm flipH="1" flipV="1">
          <a:off x="5724525" y="6372225"/>
          <a:ext cx="571502" cy="4953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9525</xdr:colOff>
      <xdr:row>66</xdr:row>
      <xdr:rowOff>9525</xdr:rowOff>
    </xdr:from>
    <xdr:to>
      <xdr:col>19</xdr:col>
      <xdr:colOff>266700</xdr:colOff>
      <xdr:row>67</xdr:row>
      <xdr:rowOff>9526</xdr:rowOff>
    </xdr:to>
    <xdr:cxnSp macro="">
      <xdr:nvCxnSpPr>
        <xdr:cNvPr id="210" name="直線コネクタ 209"/>
        <xdr:cNvCxnSpPr/>
      </xdr:nvCxnSpPr>
      <xdr:spPr>
        <a:xfrm flipV="1">
          <a:off x="5153025" y="6362700"/>
          <a:ext cx="542925" cy="1714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247650</xdr:colOff>
      <xdr:row>66</xdr:row>
      <xdr:rowOff>1</xdr:rowOff>
    </xdr:from>
    <xdr:to>
      <xdr:col>19</xdr:col>
      <xdr:colOff>276225</xdr:colOff>
      <xdr:row>68</xdr:row>
      <xdr:rowOff>0</xdr:rowOff>
    </xdr:to>
    <xdr:cxnSp macro="">
      <xdr:nvCxnSpPr>
        <xdr:cNvPr id="211" name="直線コネクタ 210"/>
        <xdr:cNvCxnSpPr/>
      </xdr:nvCxnSpPr>
      <xdr:spPr>
        <a:xfrm flipV="1">
          <a:off x="5105400" y="6353176"/>
          <a:ext cx="600075" cy="34289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9527</xdr:colOff>
      <xdr:row>70</xdr:row>
      <xdr:rowOff>76201</xdr:rowOff>
    </xdr:from>
    <xdr:to>
      <xdr:col>17</xdr:col>
      <xdr:colOff>76200</xdr:colOff>
      <xdr:row>72</xdr:row>
      <xdr:rowOff>38100</xdr:rowOff>
    </xdr:to>
    <xdr:cxnSp macro="">
      <xdr:nvCxnSpPr>
        <xdr:cNvPr id="212" name="直線コネクタ 211"/>
        <xdr:cNvCxnSpPr/>
      </xdr:nvCxnSpPr>
      <xdr:spPr>
        <a:xfrm flipH="1" flipV="1">
          <a:off x="4581527" y="7115176"/>
          <a:ext cx="352423" cy="30479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257175</xdr:colOff>
      <xdr:row>68</xdr:row>
      <xdr:rowOff>95250</xdr:rowOff>
    </xdr:from>
    <xdr:to>
      <xdr:col>19</xdr:col>
      <xdr:colOff>38102</xdr:colOff>
      <xdr:row>70</xdr:row>
      <xdr:rowOff>66675</xdr:rowOff>
    </xdr:to>
    <xdr:cxnSp macro="">
      <xdr:nvCxnSpPr>
        <xdr:cNvPr id="213" name="直線コネクタ 212"/>
        <xdr:cNvCxnSpPr/>
      </xdr:nvCxnSpPr>
      <xdr:spPr>
        <a:xfrm flipH="1" flipV="1">
          <a:off x="5114925" y="6791325"/>
          <a:ext cx="352427" cy="3143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76200</xdr:colOff>
      <xdr:row>70</xdr:row>
      <xdr:rowOff>57151</xdr:rowOff>
    </xdr:from>
    <xdr:to>
      <xdr:col>19</xdr:col>
      <xdr:colOff>38100</xdr:colOff>
      <xdr:row>72</xdr:row>
      <xdr:rowOff>47625</xdr:rowOff>
    </xdr:to>
    <xdr:cxnSp macro="">
      <xdr:nvCxnSpPr>
        <xdr:cNvPr id="214" name="直線コネクタ 213"/>
        <xdr:cNvCxnSpPr/>
      </xdr:nvCxnSpPr>
      <xdr:spPr>
        <a:xfrm flipV="1">
          <a:off x="4933950" y="7096126"/>
          <a:ext cx="533400" cy="3333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9525</xdr:colOff>
      <xdr:row>68</xdr:row>
      <xdr:rowOff>104775</xdr:rowOff>
    </xdr:from>
    <xdr:to>
      <xdr:col>17</xdr:col>
      <xdr:colOff>247650</xdr:colOff>
      <xdr:row>70</xdr:row>
      <xdr:rowOff>85728</xdr:rowOff>
    </xdr:to>
    <xdr:cxnSp macro="">
      <xdr:nvCxnSpPr>
        <xdr:cNvPr id="215" name="直線コネクタ 214"/>
        <xdr:cNvCxnSpPr/>
      </xdr:nvCxnSpPr>
      <xdr:spPr>
        <a:xfrm flipV="1">
          <a:off x="4581525" y="6800850"/>
          <a:ext cx="523875" cy="32385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0</xdr:colOff>
      <xdr:row>67</xdr:row>
      <xdr:rowOff>152400</xdr:rowOff>
    </xdr:from>
    <xdr:to>
      <xdr:col>20</xdr:col>
      <xdr:colOff>9526</xdr:colOff>
      <xdr:row>71</xdr:row>
      <xdr:rowOff>0</xdr:rowOff>
    </xdr:to>
    <xdr:cxnSp macro="">
      <xdr:nvCxnSpPr>
        <xdr:cNvPr id="216" name="直線コネクタ 215"/>
        <xdr:cNvCxnSpPr/>
      </xdr:nvCxnSpPr>
      <xdr:spPr>
        <a:xfrm flipH="1" flipV="1">
          <a:off x="5143500" y="6677025"/>
          <a:ext cx="581026" cy="5334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276225</xdr:colOff>
      <xdr:row>68</xdr:row>
      <xdr:rowOff>0</xdr:rowOff>
    </xdr:from>
    <xdr:to>
      <xdr:col>17</xdr:col>
      <xdr:colOff>238125</xdr:colOff>
      <xdr:row>69</xdr:row>
      <xdr:rowOff>0</xdr:rowOff>
    </xdr:to>
    <xdr:cxnSp macro="">
      <xdr:nvCxnSpPr>
        <xdr:cNvPr id="218" name="直線コネクタ 217"/>
        <xdr:cNvCxnSpPr/>
      </xdr:nvCxnSpPr>
      <xdr:spPr>
        <a:xfrm flipV="1">
          <a:off x="4562475" y="6696075"/>
          <a:ext cx="533400" cy="1714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238125</xdr:colOff>
      <xdr:row>70</xdr:row>
      <xdr:rowOff>95250</xdr:rowOff>
    </xdr:from>
    <xdr:to>
      <xdr:col>18</xdr:col>
      <xdr:colOff>238125</xdr:colOff>
      <xdr:row>74</xdr:row>
      <xdr:rowOff>9525</xdr:rowOff>
    </xdr:to>
    <xdr:cxnSp macro="">
      <xdr:nvCxnSpPr>
        <xdr:cNvPr id="219" name="直線コネクタ 218"/>
        <xdr:cNvCxnSpPr/>
      </xdr:nvCxnSpPr>
      <xdr:spPr>
        <a:xfrm>
          <a:off x="5381625" y="7134225"/>
          <a:ext cx="0" cy="6000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66675</xdr:colOff>
      <xdr:row>70</xdr:row>
      <xdr:rowOff>123825</xdr:rowOff>
    </xdr:from>
    <xdr:to>
      <xdr:col>15</xdr:col>
      <xdr:colOff>66675</xdr:colOff>
      <xdr:row>74</xdr:row>
      <xdr:rowOff>123825</xdr:rowOff>
    </xdr:to>
    <xdr:cxnSp macro="">
      <xdr:nvCxnSpPr>
        <xdr:cNvPr id="220" name="直線コネクタ 219"/>
        <xdr:cNvCxnSpPr/>
      </xdr:nvCxnSpPr>
      <xdr:spPr>
        <a:xfrm>
          <a:off x="4352925" y="7162800"/>
          <a:ext cx="0" cy="6858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238125</xdr:colOff>
      <xdr:row>70</xdr:row>
      <xdr:rowOff>133350</xdr:rowOff>
    </xdr:from>
    <xdr:to>
      <xdr:col>19</xdr:col>
      <xdr:colOff>238125</xdr:colOff>
      <xdr:row>74</xdr:row>
      <xdr:rowOff>161925</xdr:rowOff>
    </xdr:to>
    <xdr:cxnSp macro="">
      <xdr:nvCxnSpPr>
        <xdr:cNvPr id="221" name="直線コネクタ 220"/>
        <xdr:cNvCxnSpPr/>
      </xdr:nvCxnSpPr>
      <xdr:spPr>
        <a:xfrm>
          <a:off x="5667375" y="7172325"/>
          <a:ext cx="0" cy="7143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209550</xdr:colOff>
      <xdr:row>69</xdr:row>
      <xdr:rowOff>57150</xdr:rowOff>
    </xdr:from>
    <xdr:to>
      <xdr:col>21</xdr:col>
      <xdr:colOff>209550</xdr:colOff>
      <xdr:row>73</xdr:row>
      <xdr:rowOff>19050</xdr:rowOff>
    </xdr:to>
    <xdr:cxnSp macro="">
      <xdr:nvCxnSpPr>
        <xdr:cNvPr id="222" name="直線コネクタ 221"/>
        <xdr:cNvCxnSpPr/>
      </xdr:nvCxnSpPr>
      <xdr:spPr>
        <a:xfrm>
          <a:off x="6210300" y="6924675"/>
          <a:ext cx="0" cy="647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266700</xdr:colOff>
      <xdr:row>71</xdr:row>
      <xdr:rowOff>133350</xdr:rowOff>
    </xdr:from>
    <xdr:to>
      <xdr:col>16</xdr:col>
      <xdr:colOff>266700</xdr:colOff>
      <xdr:row>75</xdr:row>
      <xdr:rowOff>95250</xdr:rowOff>
    </xdr:to>
    <xdr:cxnSp macro="">
      <xdr:nvCxnSpPr>
        <xdr:cNvPr id="223" name="直線コネクタ 222"/>
        <xdr:cNvCxnSpPr/>
      </xdr:nvCxnSpPr>
      <xdr:spPr>
        <a:xfrm>
          <a:off x="4838700" y="7343775"/>
          <a:ext cx="0" cy="647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247650</xdr:colOff>
      <xdr:row>73</xdr:row>
      <xdr:rowOff>28575</xdr:rowOff>
    </xdr:from>
    <xdr:to>
      <xdr:col>21</xdr:col>
      <xdr:colOff>209550</xdr:colOff>
      <xdr:row>74</xdr:row>
      <xdr:rowOff>152400</xdr:rowOff>
    </xdr:to>
    <xdr:cxnSp macro="">
      <xdr:nvCxnSpPr>
        <xdr:cNvPr id="224" name="直線コネクタ 223"/>
        <xdr:cNvCxnSpPr/>
      </xdr:nvCxnSpPr>
      <xdr:spPr>
        <a:xfrm flipV="1">
          <a:off x="5676900" y="7581900"/>
          <a:ext cx="533400" cy="2952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266700</xdr:colOff>
      <xdr:row>74</xdr:row>
      <xdr:rowOff>0</xdr:rowOff>
    </xdr:from>
    <xdr:to>
      <xdr:col>18</xdr:col>
      <xdr:colOff>238125</xdr:colOff>
      <xdr:row>75</xdr:row>
      <xdr:rowOff>114301</xdr:rowOff>
    </xdr:to>
    <xdr:cxnSp macro="">
      <xdr:nvCxnSpPr>
        <xdr:cNvPr id="225" name="直線コネクタ 224"/>
        <xdr:cNvCxnSpPr/>
      </xdr:nvCxnSpPr>
      <xdr:spPr>
        <a:xfrm flipV="1">
          <a:off x="4838700" y="7724775"/>
          <a:ext cx="542925" cy="28575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247650</xdr:colOff>
      <xdr:row>74</xdr:row>
      <xdr:rowOff>9525</xdr:rowOff>
    </xdr:from>
    <xdr:to>
      <xdr:col>19</xdr:col>
      <xdr:colOff>238125</xdr:colOff>
      <xdr:row>74</xdr:row>
      <xdr:rowOff>152401</xdr:rowOff>
    </xdr:to>
    <xdr:cxnSp macro="">
      <xdr:nvCxnSpPr>
        <xdr:cNvPr id="226" name="直線コネクタ 225"/>
        <xdr:cNvCxnSpPr/>
      </xdr:nvCxnSpPr>
      <xdr:spPr>
        <a:xfrm>
          <a:off x="5391150" y="7734300"/>
          <a:ext cx="276225" cy="1428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57150</xdr:colOff>
      <xdr:row>74</xdr:row>
      <xdr:rowOff>95250</xdr:rowOff>
    </xdr:from>
    <xdr:to>
      <xdr:col>16</xdr:col>
      <xdr:colOff>276225</xdr:colOff>
      <xdr:row>75</xdr:row>
      <xdr:rowOff>104776</xdr:rowOff>
    </xdr:to>
    <xdr:cxnSp macro="">
      <xdr:nvCxnSpPr>
        <xdr:cNvPr id="227" name="直線コネクタ 226"/>
        <xdr:cNvCxnSpPr/>
      </xdr:nvCxnSpPr>
      <xdr:spPr>
        <a:xfrm>
          <a:off x="4343400" y="7820025"/>
          <a:ext cx="504825" cy="1809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0</xdr:colOff>
      <xdr:row>69</xdr:row>
      <xdr:rowOff>9525</xdr:rowOff>
    </xdr:from>
    <xdr:to>
      <xdr:col>16</xdr:col>
      <xdr:colOff>200025</xdr:colOff>
      <xdr:row>70</xdr:row>
      <xdr:rowOff>123827</xdr:rowOff>
    </xdr:to>
    <xdr:cxnSp macro="">
      <xdr:nvCxnSpPr>
        <xdr:cNvPr id="228" name="直線コネクタ 227"/>
        <xdr:cNvCxnSpPr/>
      </xdr:nvCxnSpPr>
      <xdr:spPr>
        <a:xfrm flipV="1">
          <a:off x="4286250" y="6877050"/>
          <a:ext cx="485775" cy="28575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0</xdr:colOff>
      <xdr:row>70</xdr:row>
      <xdr:rowOff>76202</xdr:rowOff>
    </xdr:from>
    <xdr:to>
      <xdr:col>16</xdr:col>
      <xdr:colOff>38100</xdr:colOff>
      <xdr:row>70</xdr:row>
      <xdr:rowOff>133350</xdr:rowOff>
    </xdr:to>
    <xdr:cxnSp macro="">
      <xdr:nvCxnSpPr>
        <xdr:cNvPr id="229" name="直線コネクタ 228"/>
        <xdr:cNvCxnSpPr/>
      </xdr:nvCxnSpPr>
      <xdr:spPr>
        <a:xfrm flipV="1">
          <a:off x="4286250" y="7115177"/>
          <a:ext cx="323850" cy="5714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57150</xdr:colOff>
      <xdr:row>68</xdr:row>
      <xdr:rowOff>161925</xdr:rowOff>
    </xdr:from>
    <xdr:to>
      <xdr:col>16</xdr:col>
      <xdr:colOff>57150</xdr:colOff>
      <xdr:row>69</xdr:row>
      <xdr:rowOff>95250</xdr:rowOff>
    </xdr:to>
    <xdr:cxnSp macro="">
      <xdr:nvCxnSpPr>
        <xdr:cNvPr id="230" name="直線コネクタ 229"/>
        <xdr:cNvCxnSpPr/>
      </xdr:nvCxnSpPr>
      <xdr:spPr>
        <a:xfrm>
          <a:off x="4629150" y="6858000"/>
          <a:ext cx="0" cy="1047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85726</xdr:colOff>
      <xdr:row>111</xdr:row>
      <xdr:rowOff>152400</xdr:rowOff>
    </xdr:from>
    <xdr:to>
      <xdr:col>9</xdr:col>
      <xdr:colOff>238126</xdr:colOff>
      <xdr:row>112</xdr:row>
      <xdr:rowOff>95250</xdr:rowOff>
    </xdr:to>
    <xdr:sp macro="" textlink="">
      <xdr:nvSpPr>
        <xdr:cNvPr id="2" name="右矢印 1"/>
        <xdr:cNvSpPr/>
      </xdr:nvSpPr>
      <xdr:spPr>
        <a:xfrm>
          <a:off x="2371726" y="18849975"/>
          <a:ext cx="438150" cy="114300"/>
        </a:xfrm>
        <a:prstGeom prst="rightArrow">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66676</xdr:colOff>
      <xdr:row>111</xdr:row>
      <xdr:rowOff>95249</xdr:rowOff>
    </xdr:from>
    <xdr:to>
      <xdr:col>17</xdr:col>
      <xdr:colOff>219075</xdr:colOff>
      <xdr:row>112</xdr:row>
      <xdr:rowOff>104774</xdr:rowOff>
    </xdr:to>
    <xdr:sp macro="" textlink="">
      <xdr:nvSpPr>
        <xdr:cNvPr id="231" name="右矢印 230"/>
        <xdr:cNvSpPr/>
      </xdr:nvSpPr>
      <xdr:spPr>
        <a:xfrm>
          <a:off x="4638676" y="18792824"/>
          <a:ext cx="438149" cy="180975"/>
        </a:xfrm>
        <a:prstGeom prst="rightArrow">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0</xdr:colOff>
      <xdr:row>42</xdr:row>
      <xdr:rowOff>0</xdr:rowOff>
    </xdr:from>
    <xdr:to>
      <xdr:col>23</xdr:col>
      <xdr:colOff>247650</xdr:colOff>
      <xdr:row>42</xdr:row>
      <xdr:rowOff>161925</xdr:rowOff>
    </xdr:to>
    <xdr:cxnSp macro="">
      <xdr:nvCxnSpPr>
        <xdr:cNvPr id="6" name="直線コネクタ 5"/>
        <xdr:cNvCxnSpPr/>
      </xdr:nvCxnSpPr>
      <xdr:spPr>
        <a:xfrm>
          <a:off x="6286500" y="7048500"/>
          <a:ext cx="533400" cy="161925"/>
        </a:xfrm>
        <a:prstGeom prst="line">
          <a:avLst/>
        </a:prstGeom>
        <a:ln>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47625</xdr:colOff>
      <xdr:row>45</xdr:row>
      <xdr:rowOff>161925</xdr:rowOff>
    </xdr:from>
    <xdr:to>
      <xdr:col>18</xdr:col>
      <xdr:colOff>9525</xdr:colOff>
      <xdr:row>46</xdr:row>
      <xdr:rowOff>152400</xdr:rowOff>
    </xdr:to>
    <xdr:cxnSp macro="">
      <xdr:nvCxnSpPr>
        <xdr:cNvPr id="90" name="直線コネクタ 89"/>
        <xdr:cNvCxnSpPr/>
      </xdr:nvCxnSpPr>
      <xdr:spPr>
        <a:xfrm>
          <a:off x="4619625" y="7724775"/>
          <a:ext cx="533400" cy="161925"/>
        </a:xfrm>
        <a:prstGeom prst="line">
          <a:avLst/>
        </a:prstGeom>
        <a:ln>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44</xdr:row>
      <xdr:rowOff>95250</xdr:rowOff>
    </xdr:from>
    <xdr:to>
      <xdr:col>17</xdr:col>
      <xdr:colOff>4763</xdr:colOff>
      <xdr:row>47</xdr:row>
      <xdr:rowOff>95250</xdr:rowOff>
    </xdr:to>
    <xdr:cxnSp macro="">
      <xdr:nvCxnSpPr>
        <xdr:cNvPr id="4" name="直線コネクタ 3"/>
        <xdr:cNvCxnSpPr>
          <a:stCxn id="124" idx="2"/>
        </xdr:cNvCxnSpPr>
      </xdr:nvCxnSpPr>
      <xdr:spPr>
        <a:xfrm flipH="1">
          <a:off x="4857750" y="7658100"/>
          <a:ext cx="4763" cy="514350"/>
        </a:xfrm>
        <a:prstGeom prst="line">
          <a:avLst/>
        </a:prstGeom>
        <a:ln w="28575">
          <a:solidFill>
            <a:schemeClr val="tx1"/>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44</xdr:row>
      <xdr:rowOff>123825</xdr:rowOff>
    </xdr:from>
    <xdr:to>
      <xdr:col>17</xdr:col>
      <xdr:colOff>266700</xdr:colOff>
      <xdr:row>44</xdr:row>
      <xdr:rowOff>133350</xdr:rowOff>
    </xdr:to>
    <xdr:cxnSp macro="">
      <xdr:nvCxnSpPr>
        <xdr:cNvPr id="11" name="直線矢印コネクタ 10"/>
        <xdr:cNvCxnSpPr/>
      </xdr:nvCxnSpPr>
      <xdr:spPr>
        <a:xfrm>
          <a:off x="4010025" y="7686675"/>
          <a:ext cx="1114425" cy="9525"/>
        </a:xfrm>
        <a:prstGeom prst="straightConnector1">
          <a:avLst/>
        </a:prstGeom>
        <a:ln>
          <a:prstDash val="sysDash"/>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180975</xdr:colOff>
      <xdr:row>44</xdr:row>
      <xdr:rowOff>142874</xdr:rowOff>
    </xdr:from>
    <xdr:to>
      <xdr:col>18</xdr:col>
      <xdr:colOff>219075</xdr:colOff>
      <xdr:row>47</xdr:row>
      <xdr:rowOff>133350</xdr:rowOff>
    </xdr:to>
    <xdr:cxnSp macro="">
      <xdr:nvCxnSpPr>
        <xdr:cNvPr id="17" name="曲線コネクタ 16"/>
        <xdr:cNvCxnSpPr/>
      </xdr:nvCxnSpPr>
      <xdr:spPr>
        <a:xfrm>
          <a:off x="4467225" y="7705724"/>
          <a:ext cx="895350" cy="504826"/>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133349</xdr:colOff>
      <xdr:row>19</xdr:row>
      <xdr:rowOff>161926</xdr:rowOff>
    </xdr:from>
    <xdr:to>
      <xdr:col>5</xdr:col>
      <xdr:colOff>542924</xdr:colOff>
      <xdr:row>21</xdr:row>
      <xdr:rowOff>19050</xdr:rowOff>
    </xdr:to>
    <xdr:sp macro="" textlink="">
      <xdr:nvSpPr>
        <xdr:cNvPr id="3" name="右矢印 2"/>
        <xdr:cNvSpPr/>
      </xdr:nvSpPr>
      <xdr:spPr>
        <a:xfrm>
          <a:off x="2409824" y="3629026"/>
          <a:ext cx="409575" cy="21907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457199</xdr:colOff>
      <xdr:row>33</xdr:row>
      <xdr:rowOff>9526</xdr:rowOff>
    </xdr:from>
    <xdr:to>
      <xdr:col>7</xdr:col>
      <xdr:colOff>180974</xdr:colOff>
      <xdr:row>34</xdr:row>
      <xdr:rowOff>38100</xdr:rowOff>
    </xdr:to>
    <xdr:sp macro="" textlink="">
      <xdr:nvSpPr>
        <xdr:cNvPr id="6" name="右矢印 5"/>
        <xdr:cNvSpPr/>
      </xdr:nvSpPr>
      <xdr:spPr>
        <a:xfrm>
          <a:off x="4105274" y="5743576"/>
          <a:ext cx="409575" cy="20954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68729</xdr:colOff>
      <xdr:row>128</xdr:row>
      <xdr:rowOff>87765</xdr:rowOff>
    </xdr:from>
    <xdr:to>
      <xdr:col>12</xdr:col>
      <xdr:colOff>274171</xdr:colOff>
      <xdr:row>133</xdr:row>
      <xdr:rowOff>131309</xdr:rowOff>
    </xdr:to>
    <xdr:sp macro="" textlink="">
      <xdr:nvSpPr>
        <xdr:cNvPr id="317" name="平行四辺形 316"/>
        <xdr:cNvSpPr/>
      </xdr:nvSpPr>
      <xdr:spPr>
        <a:xfrm rot="12904643">
          <a:off x="3450104" y="22052415"/>
          <a:ext cx="205442" cy="900794"/>
        </a:xfrm>
        <a:prstGeom prst="parallelogram">
          <a:avLst>
            <a:gd name="adj" fmla="val 72886"/>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88001</xdr:colOff>
      <xdr:row>147</xdr:row>
      <xdr:rowOff>98148</xdr:rowOff>
    </xdr:from>
    <xdr:to>
      <xdr:col>13</xdr:col>
      <xdr:colOff>16873</xdr:colOff>
      <xdr:row>152</xdr:row>
      <xdr:rowOff>112221</xdr:rowOff>
    </xdr:to>
    <xdr:sp macro="" textlink="">
      <xdr:nvSpPr>
        <xdr:cNvPr id="306" name="平行四辺形 305"/>
        <xdr:cNvSpPr/>
      </xdr:nvSpPr>
      <xdr:spPr>
        <a:xfrm rot="12904643">
          <a:off x="3469376" y="25320348"/>
          <a:ext cx="214622" cy="871323"/>
        </a:xfrm>
        <a:prstGeom prst="parallelogram">
          <a:avLst>
            <a:gd name="adj" fmla="val 72886"/>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266701</xdr:colOff>
      <xdr:row>193</xdr:row>
      <xdr:rowOff>85725</xdr:rowOff>
    </xdr:from>
    <xdr:to>
      <xdr:col>22</xdr:col>
      <xdr:colOff>209551</xdr:colOff>
      <xdr:row>200</xdr:row>
      <xdr:rowOff>9524</xdr:rowOff>
    </xdr:to>
    <xdr:sp macro="" textlink="">
      <xdr:nvSpPr>
        <xdr:cNvPr id="10" name="フローチャート: データ 9"/>
        <xdr:cNvSpPr/>
      </xdr:nvSpPr>
      <xdr:spPr>
        <a:xfrm>
          <a:off x="4019551" y="18621375"/>
          <a:ext cx="2514600" cy="1123949"/>
        </a:xfrm>
        <a:prstGeom prst="flowChartInputOutpu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xdr:colOff>
      <xdr:row>194</xdr:row>
      <xdr:rowOff>19050</xdr:rowOff>
    </xdr:from>
    <xdr:to>
      <xdr:col>9</xdr:col>
      <xdr:colOff>1</xdr:colOff>
      <xdr:row>197</xdr:row>
      <xdr:rowOff>161925</xdr:rowOff>
    </xdr:to>
    <xdr:sp macro="" textlink="">
      <xdr:nvSpPr>
        <xdr:cNvPr id="9" name="フローチャート: データ 8"/>
        <xdr:cNvSpPr/>
      </xdr:nvSpPr>
      <xdr:spPr>
        <a:xfrm>
          <a:off x="1181101" y="18726150"/>
          <a:ext cx="1428750" cy="657225"/>
        </a:xfrm>
        <a:prstGeom prst="flowChartInputOutpu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171450</xdr:colOff>
      <xdr:row>193</xdr:row>
      <xdr:rowOff>95250</xdr:rowOff>
    </xdr:from>
    <xdr:to>
      <xdr:col>15</xdr:col>
      <xdr:colOff>171450</xdr:colOff>
      <xdr:row>195</xdr:row>
      <xdr:rowOff>85725</xdr:rowOff>
    </xdr:to>
    <xdr:cxnSp macro="">
      <xdr:nvCxnSpPr>
        <xdr:cNvPr id="193" name="直線コネクタ 192"/>
        <xdr:cNvCxnSpPr/>
      </xdr:nvCxnSpPr>
      <xdr:spPr>
        <a:xfrm>
          <a:off x="4495800" y="17764125"/>
          <a:ext cx="0" cy="333375"/>
        </a:xfrm>
        <a:prstGeom prst="line">
          <a:avLst/>
        </a:prstGeom>
        <a:ln w="28575"/>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18</xdr:row>
      <xdr:rowOff>57150</xdr:rowOff>
    </xdr:from>
    <xdr:to>
      <xdr:col>12</xdr:col>
      <xdr:colOff>152400</xdr:colOff>
      <xdr:row>25</xdr:row>
      <xdr:rowOff>19050</xdr:rowOff>
    </xdr:to>
    <xdr:sp macro="" textlink="">
      <xdr:nvSpPr>
        <xdr:cNvPr id="17" name="ひし形 16"/>
        <xdr:cNvSpPr/>
      </xdr:nvSpPr>
      <xdr:spPr>
        <a:xfrm>
          <a:off x="1200150" y="1600200"/>
          <a:ext cx="2438400" cy="1162050"/>
        </a:xfrm>
        <a:prstGeom prst="diamond">
          <a:avLst/>
        </a:prstGeom>
        <a:solidFill>
          <a:schemeClr val="accent6">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38100</xdr:colOff>
      <xdr:row>20</xdr:row>
      <xdr:rowOff>2</xdr:rowOff>
    </xdr:from>
    <xdr:to>
      <xdr:col>10</xdr:col>
      <xdr:colOff>85725</xdr:colOff>
      <xdr:row>23</xdr:row>
      <xdr:rowOff>85725</xdr:rowOff>
    </xdr:to>
    <xdr:cxnSp macro="">
      <xdr:nvCxnSpPr>
        <xdr:cNvPr id="18" name="直線コネクタ 17"/>
        <xdr:cNvCxnSpPr/>
      </xdr:nvCxnSpPr>
      <xdr:spPr>
        <a:xfrm flipH="1" flipV="1">
          <a:off x="1809750" y="1885952"/>
          <a:ext cx="1190625" cy="60007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247650</xdr:colOff>
      <xdr:row>20</xdr:row>
      <xdr:rowOff>9525</xdr:rowOff>
    </xdr:from>
    <xdr:to>
      <xdr:col>10</xdr:col>
      <xdr:colOff>152400</xdr:colOff>
      <xdr:row>23</xdr:row>
      <xdr:rowOff>57150</xdr:rowOff>
    </xdr:to>
    <xdr:cxnSp macro="">
      <xdr:nvCxnSpPr>
        <xdr:cNvPr id="19" name="直線コネクタ 18"/>
        <xdr:cNvCxnSpPr/>
      </xdr:nvCxnSpPr>
      <xdr:spPr>
        <a:xfrm flipV="1">
          <a:off x="1733550" y="1895475"/>
          <a:ext cx="1333500" cy="5619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21</xdr:row>
      <xdr:rowOff>123825</xdr:rowOff>
    </xdr:from>
    <xdr:to>
      <xdr:col>4</xdr:col>
      <xdr:colOff>0</xdr:colOff>
      <xdr:row>24</xdr:row>
      <xdr:rowOff>19050</xdr:rowOff>
    </xdr:to>
    <xdr:cxnSp macro="">
      <xdr:nvCxnSpPr>
        <xdr:cNvPr id="20" name="直線コネクタ 19"/>
        <xdr:cNvCxnSpPr>
          <a:stCxn id="17" idx="1"/>
        </xdr:cNvCxnSpPr>
      </xdr:nvCxnSpPr>
      <xdr:spPr>
        <a:xfrm>
          <a:off x="1200150" y="2181225"/>
          <a:ext cx="0"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142875</xdr:colOff>
      <xdr:row>21</xdr:row>
      <xdr:rowOff>123825</xdr:rowOff>
    </xdr:from>
    <xdr:to>
      <xdr:col>12</xdr:col>
      <xdr:colOff>142875</xdr:colOff>
      <xdr:row>24</xdr:row>
      <xdr:rowOff>57150</xdr:rowOff>
    </xdr:to>
    <xdr:cxnSp macro="">
      <xdr:nvCxnSpPr>
        <xdr:cNvPr id="21" name="直線コネクタ 20"/>
        <xdr:cNvCxnSpPr/>
      </xdr:nvCxnSpPr>
      <xdr:spPr>
        <a:xfrm>
          <a:off x="3609975" y="3057525"/>
          <a:ext cx="0" cy="4476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85725</xdr:colOff>
      <xdr:row>25</xdr:row>
      <xdr:rowOff>38100</xdr:rowOff>
    </xdr:from>
    <xdr:to>
      <xdr:col>8</xdr:col>
      <xdr:colOff>85726</xdr:colOff>
      <xdr:row>27</xdr:row>
      <xdr:rowOff>123825</xdr:rowOff>
    </xdr:to>
    <xdr:cxnSp macro="">
      <xdr:nvCxnSpPr>
        <xdr:cNvPr id="22" name="直線コネクタ 21"/>
        <xdr:cNvCxnSpPr/>
      </xdr:nvCxnSpPr>
      <xdr:spPr>
        <a:xfrm flipH="1">
          <a:off x="3057525" y="2781300"/>
          <a:ext cx="1" cy="42862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9525</xdr:colOff>
      <xdr:row>23</xdr:row>
      <xdr:rowOff>66675</xdr:rowOff>
    </xdr:from>
    <xdr:to>
      <xdr:col>6</xdr:col>
      <xdr:colOff>9526</xdr:colOff>
      <xdr:row>25</xdr:row>
      <xdr:rowOff>133350</xdr:rowOff>
    </xdr:to>
    <xdr:cxnSp macro="">
      <xdr:nvCxnSpPr>
        <xdr:cNvPr id="23" name="直線コネクタ 22"/>
        <xdr:cNvCxnSpPr/>
      </xdr:nvCxnSpPr>
      <xdr:spPr>
        <a:xfrm flipH="1">
          <a:off x="1781175" y="2466975"/>
          <a:ext cx="1"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133350</xdr:colOff>
      <xdr:row>20</xdr:row>
      <xdr:rowOff>19050</xdr:rowOff>
    </xdr:from>
    <xdr:to>
      <xdr:col>10</xdr:col>
      <xdr:colOff>142875</xdr:colOff>
      <xdr:row>22</xdr:row>
      <xdr:rowOff>85725</xdr:rowOff>
    </xdr:to>
    <xdr:cxnSp macro="">
      <xdr:nvCxnSpPr>
        <xdr:cNvPr id="25" name="直線コネクタ 24"/>
        <xdr:cNvCxnSpPr/>
      </xdr:nvCxnSpPr>
      <xdr:spPr>
        <a:xfrm flipH="1">
          <a:off x="3048000" y="1905000"/>
          <a:ext cx="9525"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66675</xdr:colOff>
      <xdr:row>18</xdr:row>
      <xdr:rowOff>47625</xdr:rowOff>
    </xdr:from>
    <xdr:to>
      <xdr:col>8</xdr:col>
      <xdr:colOff>76200</xdr:colOff>
      <xdr:row>20</xdr:row>
      <xdr:rowOff>114300</xdr:rowOff>
    </xdr:to>
    <xdr:cxnSp macro="">
      <xdr:nvCxnSpPr>
        <xdr:cNvPr id="26" name="直線コネクタ 25"/>
        <xdr:cNvCxnSpPr/>
      </xdr:nvCxnSpPr>
      <xdr:spPr>
        <a:xfrm flipH="1">
          <a:off x="2409825" y="1590675"/>
          <a:ext cx="9525"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47626</xdr:colOff>
      <xdr:row>19</xdr:row>
      <xdr:rowOff>161925</xdr:rowOff>
    </xdr:from>
    <xdr:to>
      <xdr:col>6</xdr:col>
      <xdr:colOff>57150</xdr:colOff>
      <xdr:row>22</xdr:row>
      <xdr:rowOff>76200</xdr:rowOff>
    </xdr:to>
    <xdr:cxnSp macro="">
      <xdr:nvCxnSpPr>
        <xdr:cNvPr id="27" name="直線コネクタ 26"/>
        <xdr:cNvCxnSpPr/>
      </xdr:nvCxnSpPr>
      <xdr:spPr>
        <a:xfrm>
          <a:off x="1819276" y="1876425"/>
          <a:ext cx="9524" cy="42862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xdr:colOff>
      <xdr:row>20</xdr:row>
      <xdr:rowOff>95250</xdr:rowOff>
    </xdr:from>
    <xdr:to>
      <xdr:col>10</xdr:col>
      <xdr:colOff>85725</xdr:colOff>
      <xdr:row>24</xdr:row>
      <xdr:rowOff>0</xdr:rowOff>
    </xdr:to>
    <xdr:cxnSp macro="">
      <xdr:nvCxnSpPr>
        <xdr:cNvPr id="28" name="直線コネクタ 27"/>
        <xdr:cNvCxnSpPr/>
      </xdr:nvCxnSpPr>
      <xdr:spPr>
        <a:xfrm>
          <a:off x="1809750" y="2333625"/>
          <a:ext cx="1171575" cy="5905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20</xdr:row>
      <xdr:rowOff>114300</xdr:rowOff>
    </xdr:from>
    <xdr:to>
      <xdr:col>10</xdr:col>
      <xdr:colOff>123825</xdr:colOff>
      <xdr:row>23</xdr:row>
      <xdr:rowOff>142875</xdr:rowOff>
    </xdr:to>
    <xdr:cxnSp macro="">
      <xdr:nvCxnSpPr>
        <xdr:cNvPr id="29" name="直線コネクタ 28"/>
        <xdr:cNvCxnSpPr/>
      </xdr:nvCxnSpPr>
      <xdr:spPr>
        <a:xfrm flipV="1">
          <a:off x="1771650" y="2000250"/>
          <a:ext cx="1266825" cy="542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21</xdr:row>
      <xdr:rowOff>123825</xdr:rowOff>
    </xdr:from>
    <xdr:to>
      <xdr:col>8</xdr:col>
      <xdr:colOff>47626</xdr:colOff>
      <xdr:row>24</xdr:row>
      <xdr:rowOff>95250</xdr:rowOff>
    </xdr:to>
    <xdr:cxnSp macro="">
      <xdr:nvCxnSpPr>
        <xdr:cNvPr id="30" name="直線コネクタ 29"/>
        <xdr:cNvCxnSpPr/>
      </xdr:nvCxnSpPr>
      <xdr:spPr>
        <a:xfrm flipH="1">
          <a:off x="2371725" y="2533650"/>
          <a:ext cx="1" cy="485775"/>
        </a:xfrm>
        <a:prstGeom prst="line">
          <a:avLst/>
        </a:prstGeom>
        <a:ln w="2857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276225</xdr:colOff>
      <xdr:row>23</xdr:row>
      <xdr:rowOff>142875</xdr:rowOff>
    </xdr:from>
    <xdr:to>
      <xdr:col>15</xdr:col>
      <xdr:colOff>276225</xdr:colOff>
      <xdr:row>25</xdr:row>
      <xdr:rowOff>142875</xdr:rowOff>
    </xdr:to>
    <xdr:cxnSp macro="">
      <xdr:nvCxnSpPr>
        <xdr:cNvPr id="34" name="直線コネクタ 33"/>
        <xdr:cNvCxnSpPr/>
      </xdr:nvCxnSpPr>
      <xdr:spPr>
        <a:xfrm flipV="1">
          <a:off x="5248275" y="2714625"/>
          <a:ext cx="0" cy="342900"/>
        </a:xfrm>
        <a:prstGeom prst="line">
          <a:avLst/>
        </a:prstGeom>
        <a:ln w="28575">
          <a:solidFill>
            <a:srgbClr val="FF0000"/>
          </a:solidFill>
          <a:prstDash val="soli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15</xdr:col>
      <xdr:colOff>276225</xdr:colOff>
      <xdr:row>20</xdr:row>
      <xdr:rowOff>104775</xdr:rowOff>
    </xdr:from>
    <xdr:to>
      <xdr:col>15</xdr:col>
      <xdr:colOff>276226</xdr:colOff>
      <xdr:row>23</xdr:row>
      <xdr:rowOff>0</xdr:rowOff>
    </xdr:to>
    <xdr:cxnSp macro="">
      <xdr:nvCxnSpPr>
        <xdr:cNvPr id="36" name="直線コネクタ 35"/>
        <xdr:cNvCxnSpPr/>
      </xdr:nvCxnSpPr>
      <xdr:spPr>
        <a:xfrm flipH="1">
          <a:off x="4600575" y="2514600"/>
          <a:ext cx="1" cy="40957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19</xdr:row>
      <xdr:rowOff>104775</xdr:rowOff>
    </xdr:from>
    <xdr:to>
      <xdr:col>4</xdr:col>
      <xdr:colOff>0</xdr:colOff>
      <xdr:row>21</xdr:row>
      <xdr:rowOff>104775</xdr:rowOff>
    </xdr:to>
    <xdr:cxnSp macro="">
      <xdr:nvCxnSpPr>
        <xdr:cNvPr id="38" name="直線コネクタ 37"/>
        <xdr:cNvCxnSpPr/>
      </xdr:nvCxnSpPr>
      <xdr:spPr>
        <a:xfrm flipV="1">
          <a:off x="1181100" y="2352675"/>
          <a:ext cx="0" cy="342900"/>
        </a:xfrm>
        <a:prstGeom prst="line">
          <a:avLst/>
        </a:prstGeom>
        <a:ln w="28575">
          <a:solidFill>
            <a:srgbClr val="FF0000"/>
          </a:solidFill>
          <a:prstDash val="soli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76200</xdr:colOff>
      <xdr:row>21</xdr:row>
      <xdr:rowOff>66675</xdr:rowOff>
    </xdr:from>
    <xdr:to>
      <xdr:col>10</xdr:col>
      <xdr:colOff>76200</xdr:colOff>
      <xdr:row>23</xdr:row>
      <xdr:rowOff>66675</xdr:rowOff>
    </xdr:to>
    <xdr:cxnSp macro="">
      <xdr:nvCxnSpPr>
        <xdr:cNvPr id="40" name="直線コネクタ 39"/>
        <xdr:cNvCxnSpPr/>
      </xdr:nvCxnSpPr>
      <xdr:spPr>
        <a:xfrm flipV="1">
          <a:off x="2971800" y="2657475"/>
          <a:ext cx="0" cy="342900"/>
        </a:xfrm>
        <a:prstGeom prst="line">
          <a:avLst/>
        </a:prstGeom>
        <a:ln w="28575">
          <a:solidFill>
            <a:srgbClr val="FF0000"/>
          </a:solidFill>
          <a:prstDash val="soli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142875</xdr:colOff>
      <xdr:row>18</xdr:row>
      <xdr:rowOff>47625</xdr:rowOff>
    </xdr:from>
    <xdr:to>
      <xdr:col>10</xdr:col>
      <xdr:colOff>142875</xdr:colOff>
      <xdr:row>20</xdr:row>
      <xdr:rowOff>47625</xdr:rowOff>
    </xdr:to>
    <xdr:cxnSp macro="">
      <xdr:nvCxnSpPr>
        <xdr:cNvPr id="41" name="直線コネクタ 40"/>
        <xdr:cNvCxnSpPr/>
      </xdr:nvCxnSpPr>
      <xdr:spPr>
        <a:xfrm flipV="1">
          <a:off x="3038475" y="2124075"/>
          <a:ext cx="0" cy="342900"/>
        </a:xfrm>
        <a:prstGeom prst="line">
          <a:avLst/>
        </a:prstGeom>
        <a:ln w="28575">
          <a:solidFill>
            <a:srgbClr val="FF0000"/>
          </a:solidFill>
          <a:prstDash val="soli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266701</xdr:colOff>
      <xdr:row>197</xdr:row>
      <xdr:rowOff>57148</xdr:rowOff>
    </xdr:from>
    <xdr:to>
      <xdr:col>5</xdr:col>
      <xdr:colOff>171453</xdr:colOff>
      <xdr:row>199</xdr:row>
      <xdr:rowOff>171449</xdr:rowOff>
    </xdr:to>
    <xdr:cxnSp macro="">
      <xdr:nvCxnSpPr>
        <xdr:cNvPr id="109" name="曲線コネクタ 108"/>
        <xdr:cNvCxnSpPr/>
      </xdr:nvCxnSpPr>
      <xdr:spPr>
        <a:xfrm rot="5400000">
          <a:off x="1314451" y="18897598"/>
          <a:ext cx="457201" cy="190502"/>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133351</xdr:colOff>
      <xdr:row>194</xdr:row>
      <xdr:rowOff>161925</xdr:rowOff>
    </xdr:from>
    <xdr:to>
      <xdr:col>9</xdr:col>
      <xdr:colOff>152401</xdr:colOff>
      <xdr:row>197</xdr:row>
      <xdr:rowOff>95250</xdr:rowOff>
    </xdr:to>
    <xdr:cxnSp macro="">
      <xdr:nvCxnSpPr>
        <xdr:cNvPr id="111" name="曲線コネクタ 110"/>
        <xdr:cNvCxnSpPr/>
      </xdr:nvCxnSpPr>
      <xdr:spPr>
        <a:xfrm rot="16200000" flipH="1">
          <a:off x="3033713" y="19502438"/>
          <a:ext cx="447675" cy="304800"/>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200026</xdr:colOff>
      <xdr:row>196</xdr:row>
      <xdr:rowOff>161926</xdr:rowOff>
    </xdr:from>
    <xdr:to>
      <xdr:col>9</xdr:col>
      <xdr:colOff>95250</xdr:colOff>
      <xdr:row>197</xdr:row>
      <xdr:rowOff>161928</xdr:rowOff>
    </xdr:to>
    <xdr:cxnSp macro="">
      <xdr:nvCxnSpPr>
        <xdr:cNvPr id="112" name="曲線コネクタ 111"/>
        <xdr:cNvCxnSpPr/>
      </xdr:nvCxnSpPr>
      <xdr:spPr>
        <a:xfrm>
          <a:off x="9134476" y="6534151"/>
          <a:ext cx="609599" cy="171452"/>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0</xdr:colOff>
      <xdr:row>195</xdr:row>
      <xdr:rowOff>133349</xdr:rowOff>
    </xdr:from>
    <xdr:to>
      <xdr:col>4</xdr:col>
      <xdr:colOff>123825</xdr:colOff>
      <xdr:row>195</xdr:row>
      <xdr:rowOff>142874</xdr:rowOff>
    </xdr:to>
    <xdr:cxnSp macro="">
      <xdr:nvCxnSpPr>
        <xdr:cNvPr id="113" name="曲線コネクタ 112"/>
        <xdr:cNvCxnSpPr/>
      </xdr:nvCxnSpPr>
      <xdr:spPr>
        <a:xfrm rot="10800000" flipV="1">
          <a:off x="8220075" y="6334124"/>
          <a:ext cx="361950" cy="9525"/>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219075</xdr:colOff>
      <xdr:row>192</xdr:row>
      <xdr:rowOff>142875</xdr:rowOff>
    </xdr:from>
    <xdr:to>
      <xdr:col>6</xdr:col>
      <xdr:colOff>257175</xdr:colOff>
      <xdr:row>193</xdr:row>
      <xdr:rowOff>85725</xdr:rowOff>
    </xdr:to>
    <xdr:cxnSp macro="">
      <xdr:nvCxnSpPr>
        <xdr:cNvPr id="114" name="曲線コネクタ 113"/>
        <xdr:cNvCxnSpPr/>
      </xdr:nvCxnSpPr>
      <xdr:spPr>
        <a:xfrm flipV="1">
          <a:off x="2333625" y="19069050"/>
          <a:ext cx="323850" cy="114300"/>
        </a:xfrm>
        <a:prstGeom prst="curvedConnector3">
          <a:avLst>
            <a:gd name="adj1" fmla="val 85294"/>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193</xdr:row>
      <xdr:rowOff>161925</xdr:rowOff>
    </xdr:from>
    <xdr:to>
      <xdr:col>5</xdr:col>
      <xdr:colOff>9525</xdr:colOff>
      <xdr:row>198</xdr:row>
      <xdr:rowOff>0</xdr:rowOff>
    </xdr:to>
    <xdr:cxnSp macro="">
      <xdr:nvCxnSpPr>
        <xdr:cNvPr id="115" name="直線コネクタ 114"/>
        <xdr:cNvCxnSpPr/>
      </xdr:nvCxnSpPr>
      <xdr:spPr>
        <a:xfrm flipV="1">
          <a:off x="8458200" y="6019800"/>
          <a:ext cx="247650" cy="6953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323850</xdr:colOff>
      <xdr:row>194</xdr:row>
      <xdr:rowOff>9525</xdr:rowOff>
    </xdr:from>
    <xdr:to>
      <xdr:col>8</xdr:col>
      <xdr:colOff>333375</xdr:colOff>
      <xdr:row>198</xdr:row>
      <xdr:rowOff>19050</xdr:rowOff>
    </xdr:to>
    <xdr:cxnSp macro="">
      <xdr:nvCxnSpPr>
        <xdr:cNvPr id="116" name="直線コネクタ 115"/>
        <xdr:cNvCxnSpPr/>
      </xdr:nvCxnSpPr>
      <xdr:spPr>
        <a:xfrm flipV="1">
          <a:off x="9410700" y="6038850"/>
          <a:ext cx="238125" cy="6953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9525</xdr:colOff>
      <xdr:row>198</xdr:row>
      <xdr:rowOff>1</xdr:rowOff>
    </xdr:from>
    <xdr:to>
      <xdr:col>8</xdr:col>
      <xdr:colOff>0</xdr:colOff>
      <xdr:row>198</xdr:row>
      <xdr:rowOff>9525</xdr:rowOff>
    </xdr:to>
    <xdr:cxnSp macro="">
      <xdr:nvCxnSpPr>
        <xdr:cNvPr id="117" name="直線コネクタ 116"/>
        <xdr:cNvCxnSpPr/>
      </xdr:nvCxnSpPr>
      <xdr:spPr>
        <a:xfrm flipV="1">
          <a:off x="8467725" y="6715126"/>
          <a:ext cx="942975" cy="952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194</xdr:row>
      <xdr:rowOff>1</xdr:rowOff>
    </xdr:from>
    <xdr:to>
      <xdr:col>8</xdr:col>
      <xdr:colOff>342900</xdr:colOff>
      <xdr:row>194</xdr:row>
      <xdr:rowOff>9525</xdr:rowOff>
    </xdr:to>
    <xdr:cxnSp macro="">
      <xdr:nvCxnSpPr>
        <xdr:cNvPr id="118" name="直線コネクタ 117"/>
        <xdr:cNvCxnSpPr/>
      </xdr:nvCxnSpPr>
      <xdr:spPr>
        <a:xfrm flipV="1">
          <a:off x="8696325" y="6029326"/>
          <a:ext cx="952500" cy="952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133352</xdr:colOff>
      <xdr:row>193</xdr:row>
      <xdr:rowOff>9525</xdr:rowOff>
    </xdr:from>
    <xdr:to>
      <xdr:col>7</xdr:col>
      <xdr:colOff>152400</xdr:colOff>
      <xdr:row>196</xdr:row>
      <xdr:rowOff>19049</xdr:rowOff>
    </xdr:to>
    <xdr:cxnSp macro="">
      <xdr:nvCxnSpPr>
        <xdr:cNvPr id="122" name="曲線コネクタ 121"/>
        <xdr:cNvCxnSpPr/>
      </xdr:nvCxnSpPr>
      <xdr:spPr>
        <a:xfrm rot="5400000" flipH="1" flipV="1">
          <a:off x="8815389" y="5881688"/>
          <a:ext cx="523874" cy="495298"/>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0</xdr:colOff>
      <xdr:row>200</xdr:row>
      <xdr:rowOff>28575</xdr:rowOff>
    </xdr:from>
    <xdr:to>
      <xdr:col>21</xdr:col>
      <xdr:colOff>0</xdr:colOff>
      <xdr:row>202</xdr:row>
      <xdr:rowOff>19050</xdr:rowOff>
    </xdr:to>
    <xdr:cxnSp macro="">
      <xdr:nvCxnSpPr>
        <xdr:cNvPr id="155" name="直線コネクタ 154"/>
        <xdr:cNvCxnSpPr/>
      </xdr:nvCxnSpPr>
      <xdr:spPr>
        <a:xfrm>
          <a:off x="6724650" y="19069050"/>
          <a:ext cx="0" cy="333375"/>
        </a:xfrm>
        <a:prstGeom prst="line">
          <a:avLst/>
        </a:prstGeom>
        <a:ln w="28575"/>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209550</xdr:colOff>
      <xdr:row>193</xdr:row>
      <xdr:rowOff>95250</xdr:rowOff>
    </xdr:from>
    <xdr:to>
      <xdr:col>22</xdr:col>
      <xdr:colOff>209550</xdr:colOff>
      <xdr:row>195</xdr:row>
      <xdr:rowOff>85725</xdr:rowOff>
    </xdr:to>
    <xdr:cxnSp macro="">
      <xdr:nvCxnSpPr>
        <xdr:cNvPr id="156" name="直線コネクタ 155"/>
        <xdr:cNvCxnSpPr/>
      </xdr:nvCxnSpPr>
      <xdr:spPr>
        <a:xfrm>
          <a:off x="6534150" y="17764125"/>
          <a:ext cx="0" cy="333375"/>
        </a:xfrm>
        <a:prstGeom prst="line">
          <a:avLst/>
        </a:prstGeom>
        <a:ln w="28575"/>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200</xdr:row>
      <xdr:rowOff>9525</xdr:rowOff>
    </xdr:from>
    <xdr:to>
      <xdr:col>14</xdr:col>
      <xdr:colOff>9525</xdr:colOff>
      <xdr:row>202</xdr:row>
      <xdr:rowOff>0</xdr:rowOff>
    </xdr:to>
    <xdr:cxnSp macro="">
      <xdr:nvCxnSpPr>
        <xdr:cNvPr id="157" name="直線コネクタ 156"/>
        <xdr:cNvCxnSpPr/>
      </xdr:nvCxnSpPr>
      <xdr:spPr>
        <a:xfrm>
          <a:off x="4695825" y="19440525"/>
          <a:ext cx="0" cy="333375"/>
        </a:xfrm>
        <a:prstGeom prst="line">
          <a:avLst/>
        </a:prstGeom>
        <a:ln w="28575"/>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152400</xdr:colOff>
      <xdr:row>197</xdr:row>
      <xdr:rowOff>85726</xdr:rowOff>
    </xdr:from>
    <xdr:to>
      <xdr:col>21</xdr:col>
      <xdr:colOff>190500</xdr:colOff>
      <xdr:row>197</xdr:row>
      <xdr:rowOff>152400</xdr:rowOff>
    </xdr:to>
    <xdr:sp macro="" textlink="">
      <xdr:nvSpPr>
        <xdr:cNvPr id="158" name="正方形/長方形 157"/>
        <xdr:cNvSpPr/>
      </xdr:nvSpPr>
      <xdr:spPr>
        <a:xfrm>
          <a:off x="4191000" y="18440401"/>
          <a:ext cx="2038350" cy="66674"/>
        </a:xfrm>
        <a:prstGeom prst="rect">
          <a:avLst/>
        </a:prstGeom>
        <a:solidFill>
          <a:srgbClr val="FF6699"/>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0</xdr:colOff>
      <xdr:row>192</xdr:row>
      <xdr:rowOff>0</xdr:rowOff>
    </xdr:from>
    <xdr:to>
      <xdr:col>18</xdr:col>
      <xdr:colOff>85725</xdr:colOff>
      <xdr:row>198</xdr:row>
      <xdr:rowOff>104776</xdr:rowOff>
    </xdr:to>
    <xdr:cxnSp macro="">
      <xdr:nvCxnSpPr>
        <xdr:cNvPr id="159" name="直線コネクタ 158"/>
        <xdr:cNvCxnSpPr/>
      </xdr:nvCxnSpPr>
      <xdr:spPr>
        <a:xfrm flipV="1">
          <a:off x="8220075" y="7591425"/>
          <a:ext cx="323850" cy="1143001"/>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15</xdr:col>
      <xdr:colOff>247650</xdr:colOff>
      <xdr:row>192</xdr:row>
      <xdr:rowOff>161925</xdr:rowOff>
    </xdr:from>
    <xdr:to>
      <xdr:col>20</xdr:col>
      <xdr:colOff>171450</xdr:colOff>
      <xdr:row>193</xdr:row>
      <xdr:rowOff>1</xdr:rowOff>
    </xdr:to>
    <xdr:cxnSp macro="">
      <xdr:nvCxnSpPr>
        <xdr:cNvPr id="160" name="直線コネクタ 159"/>
        <xdr:cNvCxnSpPr/>
      </xdr:nvCxnSpPr>
      <xdr:spPr>
        <a:xfrm>
          <a:off x="4572000" y="18526125"/>
          <a:ext cx="1352550" cy="9526"/>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15</xdr:col>
      <xdr:colOff>190500</xdr:colOff>
      <xdr:row>195</xdr:row>
      <xdr:rowOff>95250</xdr:rowOff>
    </xdr:from>
    <xdr:to>
      <xdr:col>20</xdr:col>
      <xdr:colOff>133350</xdr:colOff>
      <xdr:row>195</xdr:row>
      <xdr:rowOff>104775</xdr:rowOff>
    </xdr:to>
    <xdr:cxnSp macro="">
      <xdr:nvCxnSpPr>
        <xdr:cNvPr id="161" name="直線コネクタ 160"/>
        <xdr:cNvCxnSpPr/>
      </xdr:nvCxnSpPr>
      <xdr:spPr>
        <a:xfrm flipV="1">
          <a:off x="7934325" y="8201025"/>
          <a:ext cx="1133475" cy="952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18</xdr:col>
      <xdr:colOff>0</xdr:colOff>
      <xdr:row>193</xdr:row>
      <xdr:rowOff>161925</xdr:rowOff>
    </xdr:from>
    <xdr:to>
      <xdr:col>18</xdr:col>
      <xdr:colOff>0</xdr:colOff>
      <xdr:row>196</xdr:row>
      <xdr:rowOff>28575</xdr:rowOff>
    </xdr:to>
    <xdr:cxnSp macro="">
      <xdr:nvCxnSpPr>
        <xdr:cNvPr id="163" name="直線コネクタ 162"/>
        <xdr:cNvCxnSpPr/>
      </xdr:nvCxnSpPr>
      <xdr:spPr>
        <a:xfrm>
          <a:off x="5181600" y="17830800"/>
          <a:ext cx="0" cy="381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104775</xdr:colOff>
      <xdr:row>196</xdr:row>
      <xdr:rowOff>142875</xdr:rowOff>
    </xdr:from>
    <xdr:to>
      <xdr:col>17</xdr:col>
      <xdr:colOff>104775</xdr:colOff>
      <xdr:row>199</xdr:row>
      <xdr:rowOff>0</xdr:rowOff>
    </xdr:to>
    <xdr:cxnSp macro="">
      <xdr:nvCxnSpPr>
        <xdr:cNvPr id="164" name="直線コネクタ 163"/>
        <xdr:cNvCxnSpPr/>
      </xdr:nvCxnSpPr>
      <xdr:spPr>
        <a:xfrm>
          <a:off x="8324850" y="8420100"/>
          <a:ext cx="0" cy="381000"/>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238125</xdr:colOff>
      <xdr:row>193</xdr:row>
      <xdr:rowOff>138113</xdr:rowOff>
    </xdr:from>
    <xdr:to>
      <xdr:col>19</xdr:col>
      <xdr:colOff>238126</xdr:colOff>
      <xdr:row>196</xdr:row>
      <xdr:rowOff>57150</xdr:rowOff>
    </xdr:to>
    <xdr:cxnSp macro="">
      <xdr:nvCxnSpPr>
        <xdr:cNvPr id="165" name="直線コネクタ 164"/>
        <xdr:cNvCxnSpPr/>
      </xdr:nvCxnSpPr>
      <xdr:spPr>
        <a:xfrm flipH="1">
          <a:off x="5705475" y="18159413"/>
          <a:ext cx="1" cy="433387"/>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209550</xdr:colOff>
      <xdr:row>200</xdr:row>
      <xdr:rowOff>123825</xdr:rowOff>
    </xdr:from>
    <xdr:to>
      <xdr:col>8</xdr:col>
      <xdr:colOff>209550</xdr:colOff>
      <xdr:row>202</xdr:row>
      <xdr:rowOff>114300</xdr:rowOff>
    </xdr:to>
    <xdr:cxnSp macro="">
      <xdr:nvCxnSpPr>
        <xdr:cNvPr id="166" name="直線コネクタ 165"/>
        <xdr:cNvCxnSpPr/>
      </xdr:nvCxnSpPr>
      <xdr:spPr>
        <a:xfrm>
          <a:off x="3219450" y="19164300"/>
          <a:ext cx="0" cy="333375"/>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76200</xdr:colOff>
      <xdr:row>196</xdr:row>
      <xdr:rowOff>142875</xdr:rowOff>
    </xdr:from>
    <xdr:to>
      <xdr:col>21</xdr:col>
      <xdr:colOff>76200</xdr:colOff>
      <xdr:row>199</xdr:row>
      <xdr:rowOff>0</xdr:rowOff>
    </xdr:to>
    <xdr:cxnSp macro="">
      <xdr:nvCxnSpPr>
        <xdr:cNvPr id="167" name="直線コネクタ 166"/>
        <xdr:cNvCxnSpPr/>
      </xdr:nvCxnSpPr>
      <xdr:spPr>
        <a:xfrm>
          <a:off x="9248775" y="8420100"/>
          <a:ext cx="0" cy="381000"/>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76200</xdr:colOff>
      <xdr:row>196</xdr:row>
      <xdr:rowOff>133350</xdr:rowOff>
    </xdr:from>
    <xdr:to>
      <xdr:col>14</xdr:col>
      <xdr:colOff>76200</xdr:colOff>
      <xdr:row>198</xdr:row>
      <xdr:rowOff>161925</xdr:rowOff>
    </xdr:to>
    <xdr:cxnSp macro="">
      <xdr:nvCxnSpPr>
        <xdr:cNvPr id="168" name="直線コネクタ 167"/>
        <xdr:cNvCxnSpPr/>
      </xdr:nvCxnSpPr>
      <xdr:spPr>
        <a:xfrm>
          <a:off x="7581900" y="8410575"/>
          <a:ext cx="0" cy="381000"/>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266700</xdr:colOff>
      <xdr:row>193</xdr:row>
      <xdr:rowOff>142875</xdr:rowOff>
    </xdr:from>
    <xdr:to>
      <xdr:col>15</xdr:col>
      <xdr:colOff>276225</xdr:colOff>
      <xdr:row>196</xdr:row>
      <xdr:rowOff>57150</xdr:rowOff>
    </xdr:to>
    <xdr:cxnSp macro="">
      <xdr:nvCxnSpPr>
        <xdr:cNvPr id="169" name="直線コネクタ 168"/>
        <xdr:cNvCxnSpPr/>
      </xdr:nvCxnSpPr>
      <xdr:spPr>
        <a:xfrm>
          <a:off x="4591050" y="18164175"/>
          <a:ext cx="9525" cy="428625"/>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9525</xdr:colOff>
      <xdr:row>192</xdr:row>
      <xdr:rowOff>161925</xdr:rowOff>
    </xdr:from>
    <xdr:to>
      <xdr:col>20</xdr:col>
      <xdr:colOff>9525</xdr:colOff>
      <xdr:row>196</xdr:row>
      <xdr:rowOff>171450</xdr:rowOff>
    </xdr:to>
    <xdr:cxnSp macro="">
      <xdr:nvCxnSpPr>
        <xdr:cNvPr id="171" name="直線コネクタ 170"/>
        <xdr:cNvCxnSpPr/>
      </xdr:nvCxnSpPr>
      <xdr:spPr>
        <a:xfrm flipH="1">
          <a:off x="8705850" y="7753350"/>
          <a:ext cx="238125" cy="69532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15</xdr:col>
      <xdr:colOff>76200</xdr:colOff>
      <xdr:row>192</xdr:row>
      <xdr:rowOff>142875</xdr:rowOff>
    </xdr:from>
    <xdr:to>
      <xdr:col>16</xdr:col>
      <xdr:colOff>66675</xdr:colOff>
      <xdr:row>196</xdr:row>
      <xdr:rowOff>142875</xdr:rowOff>
    </xdr:to>
    <xdr:cxnSp macro="">
      <xdr:nvCxnSpPr>
        <xdr:cNvPr id="172" name="直線コネクタ 171"/>
        <xdr:cNvCxnSpPr/>
      </xdr:nvCxnSpPr>
      <xdr:spPr>
        <a:xfrm flipH="1">
          <a:off x="4400550" y="17992725"/>
          <a:ext cx="276225" cy="6858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20</xdr:col>
      <xdr:colOff>47625</xdr:colOff>
      <xdr:row>193</xdr:row>
      <xdr:rowOff>9525</xdr:rowOff>
    </xdr:from>
    <xdr:to>
      <xdr:col>20</xdr:col>
      <xdr:colOff>200026</xdr:colOff>
      <xdr:row>195</xdr:row>
      <xdr:rowOff>114300</xdr:rowOff>
    </xdr:to>
    <xdr:cxnSp macro="">
      <xdr:nvCxnSpPr>
        <xdr:cNvPr id="173" name="直線矢印コネクタ 172"/>
        <xdr:cNvCxnSpPr/>
      </xdr:nvCxnSpPr>
      <xdr:spPr>
        <a:xfrm flipH="1">
          <a:off x="8982075" y="7772400"/>
          <a:ext cx="152401" cy="447675"/>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152400</xdr:colOff>
      <xdr:row>196</xdr:row>
      <xdr:rowOff>57150</xdr:rowOff>
    </xdr:from>
    <xdr:to>
      <xdr:col>19</xdr:col>
      <xdr:colOff>57150</xdr:colOff>
      <xdr:row>196</xdr:row>
      <xdr:rowOff>57151</xdr:rowOff>
    </xdr:to>
    <xdr:cxnSp macro="">
      <xdr:nvCxnSpPr>
        <xdr:cNvPr id="174" name="直線矢印コネクタ 173"/>
        <xdr:cNvCxnSpPr/>
      </xdr:nvCxnSpPr>
      <xdr:spPr>
        <a:xfrm flipV="1">
          <a:off x="4476750" y="19107150"/>
          <a:ext cx="1047750" cy="1"/>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114300</xdr:colOff>
      <xdr:row>194</xdr:row>
      <xdr:rowOff>95250</xdr:rowOff>
    </xdr:from>
    <xdr:to>
      <xdr:col>23</xdr:col>
      <xdr:colOff>9525</xdr:colOff>
      <xdr:row>196</xdr:row>
      <xdr:rowOff>85725</xdr:rowOff>
    </xdr:to>
    <xdr:cxnSp macro="">
      <xdr:nvCxnSpPr>
        <xdr:cNvPr id="175" name="曲線コネクタ 174"/>
        <xdr:cNvCxnSpPr/>
      </xdr:nvCxnSpPr>
      <xdr:spPr>
        <a:xfrm>
          <a:off x="6553200" y="18107025"/>
          <a:ext cx="752475" cy="333375"/>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85725</xdr:colOff>
      <xdr:row>196</xdr:row>
      <xdr:rowOff>57149</xdr:rowOff>
    </xdr:from>
    <xdr:to>
      <xdr:col>16</xdr:col>
      <xdr:colOff>190501</xdr:colOff>
      <xdr:row>201</xdr:row>
      <xdr:rowOff>9525</xdr:rowOff>
    </xdr:to>
    <xdr:cxnSp macro="">
      <xdr:nvCxnSpPr>
        <xdr:cNvPr id="176" name="曲線コネクタ 175"/>
        <xdr:cNvCxnSpPr/>
      </xdr:nvCxnSpPr>
      <xdr:spPr>
        <a:xfrm rot="5400000">
          <a:off x="4200525" y="19316699"/>
          <a:ext cx="809626" cy="390526"/>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28576</xdr:colOff>
      <xdr:row>197</xdr:row>
      <xdr:rowOff>152399</xdr:rowOff>
    </xdr:from>
    <xdr:to>
      <xdr:col>19</xdr:col>
      <xdr:colOff>9526</xdr:colOff>
      <xdr:row>201</xdr:row>
      <xdr:rowOff>28574</xdr:rowOff>
    </xdr:to>
    <xdr:cxnSp macro="">
      <xdr:nvCxnSpPr>
        <xdr:cNvPr id="178" name="曲線コネクタ 177"/>
        <xdr:cNvCxnSpPr>
          <a:stCxn id="158" idx="2"/>
        </xdr:cNvCxnSpPr>
      </xdr:nvCxnSpPr>
      <xdr:spPr>
        <a:xfrm rot="16200000" flipH="1">
          <a:off x="5062538" y="19521487"/>
          <a:ext cx="561975" cy="266700"/>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190500</xdr:colOff>
      <xdr:row>197</xdr:row>
      <xdr:rowOff>76200</xdr:rowOff>
    </xdr:from>
    <xdr:to>
      <xdr:col>21</xdr:col>
      <xdr:colOff>190500</xdr:colOff>
      <xdr:row>199</xdr:row>
      <xdr:rowOff>66675</xdr:rowOff>
    </xdr:to>
    <xdr:cxnSp macro="">
      <xdr:nvCxnSpPr>
        <xdr:cNvPr id="180" name="直線コネクタ 179"/>
        <xdr:cNvCxnSpPr/>
      </xdr:nvCxnSpPr>
      <xdr:spPr>
        <a:xfrm>
          <a:off x="6229350" y="18430875"/>
          <a:ext cx="0" cy="333375"/>
        </a:xfrm>
        <a:prstGeom prst="line">
          <a:avLst/>
        </a:prstGeom>
        <a:ln w="28575"/>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171450</xdr:colOff>
      <xdr:row>197</xdr:row>
      <xdr:rowOff>85725</xdr:rowOff>
    </xdr:from>
    <xdr:to>
      <xdr:col>14</xdr:col>
      <xdr:colOff>171450</xdr:colOff>
      <xdr:row>199</xdr:row>
      <xdr:rowOff>76200</xdr:rowOff>
    </xdr:to>
    <xdr:cxnSp macro="">
      <xdr:nvCxnSpPr>
        <xdr:cNvPr id="181" name="直線コネクタ 180"/>
        <xdr:cNvCxnSpPr/>
      </xdr:nvCxnSpPr>
      <xdr:spPr>
        <a:xfrm>
          <a:off x="4210050" y="18440400"/>
          <a:ext cx="0" cy="333375"/>
        </a:xfrm>
        <a:prstGeom prst="line">
          <a:avLst/>
        </a:prstGeom>
        <a:ln w="28575"/>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9525</xdr:colOff>
      <xdr:row>193</xdr:row>
      <xdr:rowOff>142876</xdr:rowOff>
    </xdr:from>
    <xdr:to>
      <xdr:col>19</xdr:col>
      <xdr:colOff>228601</xdr:colOff>
      <xdr:row>194</xdr:row>
      <xdr:rowOff>66675</xdr:rowOff>
    </xdr:to>
    <xdr:sp macro="" textlink="">
      <xdr:nvSpPr>
        <xdr:cNvPr id="182" name="正方形/長方形 181"/>
        <xdr:cNvSpPr/>
      </xdr:nvSpPr>
      <xdr:spPr>
        <a:xfrm>
          <a:off x="4619625" y="18164176"/>
          <a:ext cx="1076326" cy="95249"/>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19052</xdr:colOff>
      <xdr:row>216</xdr:row>
      <xdr:rowOff>20955</xdr:rowOff>
    </xdr:from>
    <xdr:to>
      <xdr:col>7</xdr:col>
      <xdr:colOff>0</xdr:colOff>
      <xdr:row>216</xdr:row>
      <xdr:rowOff>66674</xdr:rowOff>
    </xdr:to>
    <xdr:sp macro="" textlink="">
      <xdr:nvSpPr>
        <xdr:cNvPr id="204" name="正方形/長方形 203"/>
        <xdr:cNvSpPr/>
      </xdr:nvSpPr>
      <xdr:spPr>
        <a:xfrm>
          <a:off x="990602" y="24824055"/>
          <a:ext cx="1695448"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222</xdr:row>
      <xdr:rowOff>28575</xdr:rowOff>
    </xdr:from>
    <xdr:to>
      <xdr:col>6</xdr:col>
      <xdr:colOff>285749</xdr:colOff>
      <xdr:row>222</xdr:row>
      <xdr:rowOff>74294</xdr:rowOff>
    </xdr:to>
    <xdr:sp macro="" textlink="">
      <xdr:nvSpPr>
        <xdr:cNvPr id="205" name="正方形/長方形 204"/>
        <xdr:cNvSpPr/>
      </xdr:nvSpPr>
      <xdr:spPr>
        <a:xfrm>
          <a:off x="981075" y="25860375"/>
          <a:ext cx="1704974"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311723</xdr:colOff>
      <xdr:row>216</xdr:row>
      <xdr:rowOff>57150</xdr:rowOff>
    </xdr:from>
    <xdr:to>
      <xdr:col>1</xdr:col>
      <xdr:colOff>33592</xdr:colOff>
      <xdr:row>222</xdr:row>
      <xdr:rowOff>0</xdr:rowOff>
    </xdr:to>
    <xdr:sp macro="" textlink="">
      <xdr:nvSpPr>
        <xdr:cNvPr id="206" name="正方形/長方形 205"/>
        <xdr:cNvSpPr/>
      </xdr:nvSpPr>
      <xdr:spPr>
        <a:xfrm rot="5400000">
          <a:off x="-179767" y="21989415"/>
          <a:ext cx="1028700"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245049</xdr:colOff>
      <xdr:row>216</xdr:row>
      <xdr:rowOff>57150</xdr:rowOff>
    </xdr:from>
    <xdr:to>
      <xdr:col>7</xdr:col>
      <xdr:colOff>5018</xdr:colOff>
      <xdr:row>222</xdr:row>
      <xdr:rowOff>9525</xdr:rowOff>
    </xdr:to>
    <xdr:sp macro="" textlink="">
      <xdr:nvSpPr>
        <xdr:cNvPr id="207" name="正方形/長方形 206"/>
        <xdr:cNvSpPr/>
      </xdr:nvSpPr>
      <xdr:spPr>
        <a:xfrm rot="5400000">
          <a:off x="2177671" y="25327928"/>
          <a:ext cx="981075"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19052</xdr:colOff>
      <xdr:row>216</xdr:row>
      <xdr:rowOff>20955</xdr:rowOff>
    </xdr:from>
    <xdr:to>
      <xdr:col>18</xdr:col>
      <xdr:colOff>0</xdr:colOff>
      <xdr:row>216</xdr:row>
      <xdr:rowOff>66674</xdr:rowOff>
    </xdr:to>
    <xdr:sp macro="" textlink="">
      <xdr:nvSpPr>
        <xdr:cNvPr id="214" name="正方形/長方形 213"/>
        <xdr:cNvSpPr/>
      </xdr:nvSpPr>
      <xdr:spPr>
        <a:xfrm>
          <a:off x="990602" y="24824055"/>
          <a:ext cx="1695448"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19050</xdr:colOff>
      <xdr:row>221</xdr:row>
      <xdr:rowOff>171450</xdr:rowOff>
    </xdr:from>
    <xdr:to>
      <xdr:col>18</xdr:col>
      <xdr:colOff>9524</xdr:colOff>
      <xdr:row>222</xdr:row>
      <xdr:rowOff>36194</xdr:rowOff>
    </xdr:to>
    <xdr:sp macro="" textlink="">
      <xdr:nvSpPr>
        <xdr:cNvPr id="215" name="正方形/長方形 214"/>
        <xdr:cNvSpPr/>
      </xdr:nvSpPr>
      <xdr:spPr>
        <a:xfrm>
          <a:off x="3848100" y="23431500"/>
          <a:ext cx="1704974"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273624</xdr:colOff>
      <xdr:row>216</xdr:row>
      <xdr:rowOff>47625</xdr:rowOff>
    </xdr:from>
    <xdr:to>
      <xdr:col>12</xdr:col>
      <xdr:colOff>33593</xdr:colOff>
      <xdr:row>222</xdr:row>
      <xdr:rowOff>0</xdr:rowOff>
    </xdr:to>
    <xdr:sp macro="" textlink="">
      <xdr:nvSpPr>
        <xdr:cNvPr id="216" name="正方形/長方形 215"/>
        <xdr:cNvSpPr/>
      </xdr:nvSpPr>
      <xdr:spPr>
        <a:xfrm rot="5400000">
          <a:off x="491746" y="25318403"/>
          <a:ext cx="981075"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245049</xdr:colOff>
      <xdr:row>216</xdr:row>
      <xdr:rowOff>57150</xdr:rowOff>
    </xdr:from>
    <xdr:to>
      <xdr:col>18</xdr:col>
      <xdr:colOff>5018</xdr:colOff>
      <xdr:row>222</xdr:row>
      <xdr:rowOff>9525</xdr:rowOff>
    </xdr:to>
    <xdr:sp macro="" textlink="">
      <xdr:nvSpPr>
        <xdr:cNvPr id="217" name="正方形/長方形 216"/>
        <xdr:cNvSpPr/>
      </xdr:nvSpPr>
      <xdr:spPr>
        <a:xfrm rot="5400000">
          <a:off x="2177671" y="25327928"/>
          <a:ext cx="981075"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19052</xdr:colOff>
      <xdr:row>216</xdr:row>
      <xdr:rowOff>20955</xdr:rowOff>
    </xdr:from>
    <xdr:to>
      <xdr:col>25</xdr:col>
      <xdr:colOff>0</xdr:colOff>
      <xdr:row>216</xdr:row>
      <xdr:rowOff>66674</xdr:rowOff>
    </xdr:to>
    <xdr:sp macro="" textlink="">
      <xdr:nvSpPr>
        <xdr:cNvPr id="219" name="正方形/長方形 218"/>
        <xdr:cNvSpPr/>
      </xdr:nvSpPr>
      <xdr:spPr>
        <a:xfrm>
          <a:off x="990602" y="24824055"/>
          <a:ext cx="1695448"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9525</xdr:colOff>
      <xdr:row>221</xdr:row>
      <xdr:rowOff>171450</xdr:rowOff>
    </xdr:from>
    <xdr:to>
      <xdr:col>24</xdr:col>
      <xdr:colOff>285749</xdr:colOff>
      <xdr:row>222</xdr:row>
      <xdr:rowOff>36194</xdr:rowOff>
    </xdr:to>
    <xdr:sp macro="" textlink="">
      <xdr:nvSpPr>
        <xdr:cNvPr id="220" name="正方形/長方形 219"/>
        <xdr:cNvSpPr/>
      </xdr:nvSpPr>
      <xdr:spPr>
        <a:xfrm>
          <a:off x="6124575" y="23431500"/>
          <a:ext cx="1704974"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0</xdr:colOff>
      <xdr:row>216</xdr:row>
      <xdr:rowOff>47625</xdr:rowOff>
    </xdr:from>
    <xdr:to>
      <xdr:col>19</xdr:col>
      <xdr:colOff>33593</xdr:colOff>
      <xdr:row>222</xdr:row>
      <xdr:rowOff>0</xdr:rowOff>
    </xdr:to>
    <xdr:sp macro="" textlink="">
      <xdr:nvSpPr>
        <xdr:cNvPr id="221" name="正方形/長方形 220"/>
        <xdr:cNvSpPr/>
      </xdr:nvSpPr>
      <xdr:spPr>
        <a:xfrm rot="5400000">
          <a:off x="491746" y="25318403"/>
          <a:ext cx="981075"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24</xdr:col>
      <xdr:colOff>245049</xdr:colOff>
      <xdr:row>216</xdr:row>
      <xdr:rowOff>57150</xdr:rowOff>
    </xdr:from>
    <xdr:to>
      <xdr:col>25</xdr:col>
      <xdr:colOff>5018</xdr:colOff>
      <xdr:row>222</xdr:row>
      <xdr:rowOff>9525</xdr:rowOff>
    </xdr:to>
    <xdr:sp macro="" textlink="">
      <xdr:nvSpPr>
        <xdr:cNvPr id="222" name="正方形/長方形 221"/>
        <xdr:cNvSpPr/>
      </xdr:nvSpPr>
      <xdr:spPr>
        <a:xfrm rot="5400000">
          <a:off x="2177671" y="25327928"/>
          <a:ext cx="981075"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142875</xdr:colOff>
      <xdr:row>216</xdr:row>
      <xdr:rowOff>66675</xdr:rowOff>
    </xdr:from>
    <xdr:to>
      <xdr:col>20</xdr:col>
      <xdr:colOff>142875</xdr:colOff>
      <xdr:row>222</xdr:row>
      <xdr:rowOff>19050</xdr:rowOff>
    </xdr:to>
    <xdr:cxnSp macro="">
      <xdr:nvCxnSpPr>
        <xdr:cNvPr id="224" name="直線コネクタ 223"/>
        <xdr:cNvCxnSpPr/>
      </xdr:nvCxnSpPr>
      <xdr:spPr>
        <a:xfrm>
          <a:off x="6543675" y="22421850"/>
          <a:ext cx="0" cy="10382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142875</xdr:colOff>
      <xdr:row>216</xdr:row>
      <xdr:rowOff>76200</xdr:rowOff>
    </xdr:from>
    <xdr:to>
      <xdr:col>23</xdr:col>
      <xdr:colOff>142875</xdr:colOff>
      <xdr:row>221</xdr:row>
      <xdr:rowOff>171450</xdr:rowOff>
    </xdr:to>
    <xdr:cxnSp macro="">
      <xdr:nvCxnSpPr>
        <xdr:cNvPr id="225" name="直線コネクタ 224"/>
        <xdr:cNvCxnSpPr/>
      </xdr:nvCxnSpPr>
      <xdr:spPr>
        <a:xfrm>
          <a:off x="7400925" y="22431375"/>
          <a:ext cx="0" cy="1000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161925</xdr:colOff>
      <xdr:row>216</xdr:row>
      <xdr:rowOff>47625</xdr:rowOff>
    </xdr:from>
    <xdr:to>
      <xdr:col>16</xdr:col>
      <xdr:colOff>161925</xdr:colOff>
      <xdr:row>222</xdr:row>
      <xdr:rowOff>28575</xdr:rowOff>
    </xdr:to>
    <xdr:cxnSp macro="">
      <xdr:nvCxnSpPr>
        <xdr:cNvPr id="226" name="直線コネクタ 225"/>
        <xdr:cNvCxnSpPr/>
      </xdr:nvCxnSpPr>
      <xdr:spPr>
        <a:xfrm>
          <a:off x="5133975" y="24850725"/>
          <a:ext cx="0" cy="10096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52643</xdr:colOff>
      <xdr:row>219</xdr:row>
      <xdr:rowOff>90490</xdr:rowOff>
    </xdr:from>
    <xdr:to>
      <xdr:col>14</xdr:col>
      <xdr:colOff>219075</xdr:colOff>
      <xdr:row>219</xdr:row>
      <xdr:rowOff>95250</xdr:rowOff>
    </xdr:to>
    <xdr:cxnSp macro="">
      <xdr:nvCxnSpPr>
        <xdr:cNvPr id="228" name="直線矢印コネクタ 227"/>
        <xdr:cNvCxnSpPr/>
      </xdr:nvCxnSpPr>
      <xdr:spPr>
        <a:xfrm>
          <a:off x="3233993" y="22074190"/>
          <a:ext cx="737932" cy="476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57150</xdr:colOff>
      <xdr:row>220</xdr:row>
      <xdr:rowOff>0</xdr:rowOff>
    </xdr:from>
    <xdr:to>
      <xdr:col>16</xdr:col>
      <xdr:colOff>161925</xdr:colOff>
      <xdr:row>220</xdr:row>
      <xdr:rowOff>0</xdr:rowOff>
    </xdr:to>
    <xdr:cxnSp macro="">
      <xdr:nvCxnSpPr>
        <xdr:cNvPr id="229" name="直線矢印コネクタ 228"/>
        <xdr:cNvCxnSpPr/>
      </xdr:nvCxnSpPr>
      <xdr:spPr>
        <a:xfrm>
          <a:off x="4743450" y="23421975"/>
          <a:ext cx="390525" cy="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228603</xdr:colOff>
      <xdr:row>218</xdr:row>
      <xdr:rowOff>114302</xdr:rowOff>
    </xdr:from>
    <xdr:to>
      <xdr:col>15</xdr:col>
      <xdr:colOff>276226</xdr:colOff>
      <xdr:row>220</xdr:row>
      <xdr:rowOff>19051</xdr:rowOff>
    </xdr:to>
    <xdr:cxnSp macro="">
      <xdr:nvCxnSpPr>
        <xdr:cNvPr id="236" name="曲線コネクタ 235"/>
        <xdr:cNvCxnSpPr/>
      </xdr:nvCxnSpPr>
      <xdr:spPr>
        <a:xfrm rot="5400000" flipH="1" flipV="1">
          <a:off x="4805365" y="25303165"/>
          <a:ext cx="266699" cy="47623"/>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xdr:colOff>
      <xdr:row>234</xdr:row>
      <xdr:rowOff>9525</xdr:rowOff>
    </xdr:from>
    <xdr:to>
      <xdr:col>8</xdr:col>
      <xdr:colOff>266700</xdr:colOff>
      <xdr:row>234</xdr:row>
      <xdr:rowOff>9525</xdr:rowOff>
    </xdr:to>
    <xdr:cxnSp macro="">
      <xdr:nvCxnSpPr>
        <xdr:cNvPr id="245" name="直線矢印コネクタ 244"/>
        <xdr:cNvCxnSpPr/>
      </xdr:nvCxnSpPr>
      <xdr:spPr>
        <a:xfrm>
          <a:off x="1762125" y="25079325"/>
          <a:ext cx="828675" cy="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114300</xdr:colOff>
      <xdr:row>234</xdr:row>
      <xdr:rowOff>161927</xdr:rowOff>
    </xdr:from>
    <xdr:to>
      <xdr:col>6</xdr:col>
      <xdr:colOff>114300</xdr:colOff>
      <xdr:row>236</xdr:row>
      <xdr:rowOff>95250</xdr:rowOff>
    </xdr:to>
    <xdr:cxnSp macro="">
      <xdr:nvCxnSpPr>
        <xdr:cNvPr id="247" name="曲線コネクタ 246"/>
        <xdr:cNvCxnSpPr/>
      </xdr:nvCxnSpPr>
      <xdr:spPr>
        <a:xfrm>
          <a:off x="1295400" y="24860252"/>
          <a:ext cx="571500" cy="276223"/>
        </a:xfrm>
        <a:prstGeom prst="curvedConnector3">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190500</xdr:colOff>
      <xdr:row>231</xdr:row>
      <xdr:rowOff>85725</xdr:rowOff>
    </xdr:from>
    <xdr:to>
      <xdr:col>5</xdr:col>
      <xdr:colOff>266700</xdr:colOff>
      <xdr:row>233</xdr:row>
      <xdr:rowOff>3</xdr:rowOff>
    </xdr:to>
    <xdr:cxnSp macro="">
      <xdr:nvCxnSpPr>
        <xdr:cNvPr id="248" name="曲線コネクタ 247"/>
        <xdr:cNvCxnSpPr/>
      </xdr:nvCxnSpPr>
      <xdr:spPr>
        <a:xfrm flipV="1">
          <a:off x="1371600" y="24269700"/>
          <a:ext cx="361950" cy="257178"/>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161927</xdr:colOff>
      <xdr:row>255</xdr:row>
      <xdr:rowOff>123826</xdr:rowOff>
    </xdr:from>
    <xdr:to>
      <xdr:col>13</xdr:col>
      <xdr:colOff>152401</xdr:colOff>
      <xdr:row>262</xdr:row>
      <xdr:rowOff>9525</xdr:rowOff>
    </xdr:to>
    <xdr:sp macro="" textlink="">
      <xdr:nvSpPr>
        <xdr:cNvPr id="259" name="ひし形 258"/>
        <xdr:cNvSpPr/>
      </xdr:nvSpPr>
      <xdr:spPr>
        <a:xfrm>
          <a:off x="847727" y="27108151"/>
          <a:ext cx="3457574" cy="1085849"/>
        </a:xfrm>
        <a:prstGeom prst="diamond">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　　　　　　</a:t>
          </a:r>
          <a:endParaRPr kumimoji="1" lang="en-US" altLang="ja-JP" sz="1100"/>
        </a:p>
        <a:p>
          <a:pPr algn="l"/>
          <a:r>
            <a:rPr kumimoji="1" lang="ja-JP" altLang="en-US" sz="1100"/>
            <a:t>　</a:t>
          </a:r>
        </a:p>
      </xdr:txBody>
    </xdr:sp>
    <xdr:clientData/>
  </xdr:twoCellAnchor>
  <xdr:twoCellAnchor>
    <xdr:from>
      <xdr:col>4</xdr:col>
      <xdr:colOff>114300</xdr:colOff>
      <xdr:row>255</xdr:row>
      <xdr:rowOff>0</xdr:rowOff>
    </xdr:from>
    <xdr:to>
      <xdr:col>4</xdr:col>
      <xdr:colOff>114300</xdr:colOff>
      <xdr:row>258</xdr:row>
      <xdr:rowOff>19050</xdr:rowOff>
    </xdr:to>
    <xdr:cxnSp macro="">
      <xdr:nvCxnSpPr>
        <xdr:cNvPr id="261" name="直線コネクタ 260"/>
        <xdr:cNvCxnSpPr/>
      </xdr:nvCxnSpPr>
      <xdr:spPr>
        <a:xfrm flipV="1">
          <a:off x="1695450" y="26984325"/>
          <a:ext cx="0" cy="533400"/>
        </a:xfrm>
        <a:prstGeom prst="line">
          <a:avLst/>
        </a:prstGeom>
        <a:ln w="28575">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85725</xdr:colOff>
      <xdr:row>258</xdr:row>
      <xdr:rowOff>0</xdr:rowOff>
    </xdr:from>
    <xdr:to>
      <xdr:col>8</xdr:col>
      <xdr:colOff>38100</xdr:colOff>
      <xdr:row>260</xdr:row>
      <xdr:rowOff>19050</xdr:rowOff>
    </xdr:to>
    <xdr:cxnSp macro="">
      <xdr:nvCxnSpPr>
        <xdr:cNvPr id="263" name="直線コネクタ 262"/>
        <xdr:cNvCxnSpPr/>
      </xdr:nvCxnSpPr>
      <xdr:spPr>
        <a:xfrm>
          <a:off x="1666875" y="27498675"/>
          <a:ext cx="1095375" cy="3619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142875</xdr:colOff>
      <xdr:row>255</xdr:row>
      <xdr:rowOff>19050</xdr:rowOff>
    </xdr:from>
    <xdr:to>
      <xdr:col>8</xdr:col>
      <xdr:colOff>47625</xdr:colOff>
      <xdr:row>257</xdr:row>
      <xdr:rowOff>28575</xdr:rowOff>
    </xdr:to>
    <xdr:cxnSp macro="">
      <xdr:nvCxnSpPr>
        <xdr:cNvPr id="264" name="直線コネクタ 263"/>
        <xdr:cNvCxnSpPr/>
      </xdr:nvCxnSpPr>
      <xdr:spPr>
        <a:xfrm>
          <a:off x="1724025" y="27003375"/>
          <a:ext cx="1047750" cy="352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57150</xdr:colOff>
      <xdr:row>258</xdr:row>
      <xdr:rowOff>85725</xdr:rowOff>
    </xdr:from>
    <xdr:to>
      <xdr:col>11</xdr:col>
      <xdr:colOff>104775</xdr:colOff>
      <xdr:row>260</xdr:row>
      <xdr:rowOff>9526</xdr:rowOff>
    </xdr:to>
    <xdr:cxnSp macro="">
      <xdr:nvCxnSpPr>
        <xdr:cNvPr id="265" name="直線コネクタ 264"/>
        <xdr:cNvCxnSpPr/>
      </xdr:nvCxnSpPr>
      <xdr:spPr>
        <a:xfrm flipV="1">
          <a:off x="2781300" y="27584400"/>
          <a:ext cx="904875" cy="2667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xdr:colOff>
      <xdr:row>255</xdr:row>
      <xdr:rowOff>85725</xdr:rowOff>
    </xdr:from>
    <xdr:to>
      <xdr:col>11</xdr:col>
      <xdr:colOff>104775</xdr:colOff>
      <xdr:row>257</xdr:row>
      <xdr:rowOff>9527</xdr:rowOff>
    </xdr:to>
    <xdr:cxnSp macro="">
      <xdr:nvCxnSpPr>
        <xdr:cNvPr id="266" name="直線コネクタ 265"/>
        <xdr:cNvCxnSpPr/>
      </xdr:nvCxnSpPr>
      <xdr:spPr>
        <a:xfrm flipV="1">
          <a:off x="2743200" y="27070050"/>
          <a:ext cx="942975" cy="26670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142875</xdr:colOff>
      <xdr:row>256</xdr:row>
      <xdr:rowOff>38100</xdr:rowOff>
    </xdr:from>
    <xdr:to>
      <xdr:col>8</xdr:col>
      <xdr:colOff>38100</xdr:colOff>
      <xdr:row>258</xdr:row>
      <xdr:rowOff>28575</xdr:rowOff>
    </xdr:to>
    <xdr:cxnSp macro="">
      <xdr:nvCxnSpPr>
        <xdr:cNvPr id="268" name="直線矢印コネクタ 267"/>
        <xdr:cNvCxnSpPr/>
      </xdr:nvCxnSpPr>
      <xdr:spPr>
        <a:xfrm>
          <a:off x="1323975" y="29394150"/>
          <a:ext cx="1038225" cy="333375"/>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123825</xdr:colOff>
      <xdr:row>255</xdr:row>
      <xdr:rowOff>47625</xdr:rowOff>
    </xdr:from>
    <xdr:to>
      <xdr:col>8</xdr:col>
      <xdr:colOff>142875</xdr:colOff>
      <xdr:row>257</xdr:row>
      <xdr:rowOff>66675</xdr:rowOff>
    </xdr:to>
    <xdr:cxnSp macro="">
      <xdr:nvCxnSpPr>
        <xdr:cNvPr id="274" name="曲線コネクタ 273"/>
        <xdr:cNvCxnSpPr/>
      </xdr:nvCxnSpPr>
      <xdr:spPr>
        <a:xfrm flipV="1">
          <a:off x="2238375" y="29822775"/>
          <a:ext cx="590550" cy="361950"/>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85726</xdr:colOff>
      <xdr:row>259</xdr:row>
      <xdr:rowOff>85723</xdr:rowOff>
    </xdr:from>
    <xdr:to>
      <xdr:col>13</xdr:col>
      <xdr:colOff>47626</xdr:colOff>
      <xdr:row>261</xdr:row>
      <xdr:rowOff>47624</xdr:rowOff>
    </xdr:to>
    <xdr:cxnSp macro="">
      <xdr:nvCxnSpPr>
        <xdr:cNvPr id="276" name="曲線コネクタ 275"/>
        <xdr:cNvCxnSpPr/>
      </xdr:nvCxnSpPr>
      <xdr:spPr>
        <a:xfrm rot="16200000" flipH="1">
          <a:off x="3524250" y="29470349"/>
          <a:ext cx="304801" cy="247650"/>
        </a:xfrm>
        <a:prstGeom prst="curvedConnector3">
          <a:avLst>
            <a:gd name="adj1" fmla="val 5000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19050</xdr:colOff>
      <xdr:row>255</xdr:row>
      <xdr:rowOff>95250</xdr:rowOff>
    </xdr:from>
    <xdr:to>
      <xdr:col>26</xdr:col>
      <xdr:colOff>1</xdr:colOff>
      <xdr:row>262</xdr:row>
      <xdr:rowOff>28575</xdr:rowOff>
    </xdr:to>
    <xdr:sp macro="" textlink="">
      <xdr:nvSpPr>
        <xdr:cNvPr id="291" name="ひし形 290"/>
        <xdr:cNvSpPr/>
      </xdr:nvSpPr>
      <xdr:spPr>
        <a:xfrm>
          <a:off x="4419600" y="30384750"/>
          <a:ext cx="3409951" cy="1133475"/>
        </a:xfrm>
        <a:prstGeom prst="diamond">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152400</xdr:colOff>
      <xdr:row>258</xdr:row>
      <xdr:rowOff>38100</xdr:rowOff>
    </xdr:from>
    <xdr:to>
      <xdr:col>20</xdr:col>
      <xdr:colOff>38100</xdr:colOff>
      <xdr:row>260</xdr:row>
      <xdr:rowOff>19050</xdr:rowOff>
    </xdr:to>
    <xdr:cxnSp macro="">
      <xdr:nvCxnSpPr>
        <xdr:cNvPr id="295" name="直線コネクタ 294"/>
        <xdr:cNvCxnSpPr/>
      </xdr:nvCxnSpPr>
      <xdr:spPr>
        <a:xfrm>
          <a:off x="5162550" y="27536775"/>
          <a:ext cx="1028700" cy="3238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180975</xdr:colOff>
      <xdr:row>255</xdr:row>
      <xdr:rowOff>38100</xdr:rowOff>
    </xdr:from>
    <xdr:to>
      <xdr:col>20</xdr:col>
      <xdr:colOff>19050</xdr:colOff>
      <xdr:row>257</xdr:row>
      <xdr:rowOff>19050</xdr:rowOff>
    </xdr:to>
    <xdr:cxnSp macro="">
      <xdr:nvCxnSpPr>
        <xdr:cNvPr id="296" name="直線コネクタ 295"/>
        <xdr:cNvCxnSpPr/>
      </xdr:nvCxnSpPr>
      <xdr:spPr>
        <a:xfrm>
          <a:off x="4791075" y="28336875"/>
          <a:ext cx="981075" cy="3238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38100</xdr:colOff>
      <xdr:row>258</xdr:row>
      <xdr:rowOff>104775</xdr:rowOff>
    </xdr:from>
    <xdr:to>
      <xdr:col>23</xdr:col>
      <xdr:colOff>66675</xdr:colOff>
      <xdr:row>260</xdr:row>
      <xdr:rowOff>19050</xdr:rowOff>
    </xdr:to>
    <xdr:cxnSp macro="">
      <xdr:nvCxnSpPr>
        <xdr:cNvPr id="297" name="直線コネクタ 296"/>
        <xdr:cNvCxnSpPr/>
      </xdr:nvCxnSpPr>
      <xdr:spPr>
        <a:xfrm flipV="1">
          <a:off x="5791200" y="28917900"/>
          <a:ext cx="885825" cy="257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19050</xdr:colOff>
      <xdr:row>255</xdr:row>
      <xdr:rowOff>114300</xdr:rowOff>
    </xdr:from>
    <xdr:to>
      <xdr:col>23</xdr:col>
      <xdr:colOff>47625</xdr:colOff>
      <xdr:row>257</xdr:row>
      <xdr:rowOff>9528</xdr:rowOff>
    </xdr:to>
    <xdr:cxnSp macro="">
      <xdr:nvCxnSpPr>
        <xdr:cNvPr id="298" name="直線コネクタ 297"/>
        <xdr:cNvCxnSpPr/>
      </xdr:nvCxnSpPr>
      <xdr:spPr>
        <a:xfrm flipV="1">
          <a:off x="5772150" y="28413075"/>
          <a:ext cx="885825" cy="23812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85725</xdr:colOff>
      <xdr:row>257</xdr:row>
      <xdr:rowOff>142875</xdr:rowOff>
    </xdr:from>
    <xdr:to>
      <xdr:col>20</xdr:col>
      <xdr:colOff>28575</xdr:colOff>
      <xdr:row>258</xdr:row>
      <xdr:rowOff>123825</xdr:rowOff>
    </xdr:to>
    <xdr:cxnSp macro="">
      <xdr:nvCxnSpPr>
        <xdr:cNvPr id="300" name="直線矢印コネクタ 299"/>
        <xdr:cNvCxnSpPr/>
      </xdr:nvCxnSpPr>
      <xdr:spPr>
        <a:xfrm>
          <a:off x="5667375" y="27470100"/>
          <a:ext cx="514350" cy="15240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28574</xdr:colOff>
      <xdr:row>254</xdr:row>
      <xdr:rowOff>142878</xdr:rowOff>
    </xdr:from>
    <xdr:to>
      <xdr:col>19</xdr:col>
      <xdr:colOff>161925</xdr:colOff>
      <xdr:row>258</xdr:row>
      <xdr:rowOff>28576</xdr:rowOff>
    </xdr:to>
    <xdr:cxnSp macro="">
      <xdr:nvCxnSpPr>
        <xdr:cNvPr id="302" name="曲線コネクタ 301"/>
        <xdr:cNvCxnSpPr/>
      </xdr:nvCxnSpPr>
      <xdr:spPr>
        <a:xfrm rot="5400000" flipH="1" flipV="1">
          <a:off x="5676901" y="27174826"/>
          <a:ext cx="571498" cy="133351"/>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19050</xdr:colOff>
      <xdr:row>257</xdr:row>
      <xdr:rowOff>142875</xdr:rowOff>
    </xdr:from>
    <xdr:to>
      <xdr:col>21</xdr:col>
      <xdr:colOff>228600</xdr:colOff>
      <xdr:row>258</xdr:row>
      <xdr:rowOff>114303</xdr:rowOff>
    </xdr:to>
    <xdr:cxnSp macro="">
      <xdr:nvCxnSpPr>
        <xdr:cNvPr id="307" name="直線矢印コネクタ 306"/>
        <xdr:cNvCxnSpPr/>
      </xdr:nvCxnSpPr>
      <xdr:spPr>
        <a:xfrm flipV="1">
          <a:off x="5772150" y="29670375"/>
          <a:ext cx="495300" cy="142878"/>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247653</xdr:colOff>
      <xdr:row>258</xdr:row>
      <xdr:rowOff>66677</xdr:rowOff>
    </xdr:from>
    <xdr:to>
      <xdr:col>22</xdr:col>
      <xdr:colOff>161928</xdr:colOff>
      <xdr:row>261</xdr:row>
      <xdr:rowOff>123829</xdr:rowOff>
    </xdr:to>
    <xdr:cxnSp macro="">
      <xdr:nvCxnSpPr>
        <xdr:cNvPr id="310" name="曲線コネクタ 309"/>
        <xdr:cNvCxnSpPr/>
      </xdr:nvCxnSpPr>
      <xdr:spPr>
        <a:xfrm rot="16200000" flipH="1">
          <a:off x="5957890" y="29808490"/>
          <a:ext cx="571502" cy="485775"/>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104775</xdr:colOff>
      <xdr:row>194</xdr:row>
      <xdr:rowOff>47625</xdr:rowOff>
    </xdr:from>
    <xdr:to>
      <xdr:col>8</xdr:col>
      <xdr:colOff>104775</xdr:colOff>
      <xdr:row>196</xdr:row>
      <xdr:rowOff>85725</xdr:rowOff>
    </xdr:to>
    <xdr:cxnSp macro="">
      <xdr:nvCxnSpPr>
        <xdr:cNvPr id="185" name="直線コネクタ 184"/>
        <xdr:cNvCxnSpPr/>
      </xdr:nvCxnSpPr>
      <xdr:spPr>
        <a:xfrm>
          <a:off x="3076575" y="19316700"/>
          <a:ext cx="0" cy="381000"/>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171450</xdr:colOff>
      <xdr:row>195</xdr:row>
      <xdr:rowOff>152400</xdr:rowOff>
    </xdr:from>
    <xdr:to>
      <xdr:col>6</xdr:col>
      <xdr:colOff>171450</xdr:colOff>
      <xdr:row>198</xdr:row>
      <xdr:rowOff>19050</xdr:rowOff>
    </xdr:to>
    <xdr:cxnSp macro="">
      <xdr:nvCxnSpPr>
        <xdr:cNvPr id="186" name="直線コネクタ 185"/>
        <xdr:cNvCxnSpPr/>
      </xdr:nvCxnSpPr>
      <xdr:spPr>
        <a:xfrm>
          <a:off x="2571750" y="19592925"/>
          <a:ext cx="0" cy="381000"/>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219075</xdr:colOff>
      <xdr:row>192</xdr:row>
      <xdr:rowOff>114300</xdr:rowOff>
    </xdr:from>
    <xdr:to>
      <xdr:col>5</xdr:col>
      <xdr:colOff>219075</xdr:colOff>
      <xdr:row>194</xdr:row>
      <xdr:rowOff>152400</xdr:rowOff>
    </xdr:to>
    <xdr:cxnSp macro="">
      <xdr:nvCxnSpPr>
        <xdr:cNvPr id="191" name="直線コネクタ 190"/>
        <xdr:cNvCxnSpPr/>
      </xdr:nvCxnSpPr>
      <xdr:spPr>
        <a:xfrm>
          <a:off x="2333625" y="19040475"/>
          <a:ext cx="0" cy="381000"/>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104775</xdr:colOff>
      <xdr:row>194</xdr:row>
      <xdr:rowOff>104775</xdr:rowOff>
    </xdr:from>
    <xdr:to>
      <xdr:col>5</xdr:col>
      <xdr:colOff>104775</xdr:colOff>
      <xdr:row>196</xdr:row>
      <xdr:rowOff>142875</xdr:rowOff>
    </xdr:to>
    <xdr:cxnSp macro="">
      <xdr:nvCxnSpPr>
        <xdr:cNvPr id="194" name="直線コネクタ 193"/>
        <xdr:cNvCxnSpPr/>
      </xdr:nvCxnSpPr>
      <xdr:spPr>
        <a:xfrm>
          <a:off x="2219325" y="19373850"/>
          <a:ext cx="0" cy="381000"/>
        </a:xfrm>
        <a:prstGeom prst="line">
          <a:avLst/>
        </a:prstGeom>
        <a:ln w="28575">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190500</xdr:colOff>
      <xdr:row>220</xdr:row>
      <xdr:rowOff>123825</xdr:rowOff>
    </xdr:from>
    <xdr:to>
      <xdr:col>8</xdr:col>
      <xdr:colOff>123825</xdr:colOff>
      <xdr:row>220</xdr:row>
      <xdr:rowOff>123825</xdr:rowOff>
    </xdr:to>
    <xdr:cxnSp macro="">
      <xdr:nvCxnSpPr>
        <xdr:cNvPr id="196" name="直線コネクタ 195"/>
        <xdr:cNvCxnSpPr/>
      </xdr:nvCxnSpPr>
      <xdr:spPr>
        <a:xfrm>
          <a:off x="2228850" y="22288500"/>
          <a:ext cx="2190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123826</xdr:colOff>
      <xdr:row>199</xdr:row>
      <xdr:rowOff>78105</xdr:rowOff>
    </xdr:from>
    <xdr:to>
      <xdr:col>24</xdr:col>
      <xdr:colOff>76200</xdr:colOff>
      <xdr:row>199</xdr:row>
      <xdr:rowOff>123824</xdr:rowOff>
    </xdr:to>
    <xdr:sp macro="" textlink="">
      <xdr:nvSpPr>
        <xdr:cNvPr id="197" name="正方形/長方形 196"/>
        <xdr:cNvSpPr/>
      </xdr:nvSpPr>
      <xdr:spPr>
        <a:xfrm flipV="1">
          <a:off x="6448426" y="19128105"/>
          <a:ext cx="523874" cy="45719"/>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47625</xdr:colOff>
      <xdr:row>220</xdr:row>
      <xdr:rowOff>66675</xdr:rowOff>
    </xdr:from>
    <xdr:to>
      <xdr:col>23</xdr:col>
      <xdr:colOff>152400</xdr:colOff>
      <xdr:row>220</xdr:row>
      <xdr:rowOff>66675</xdr:rowOff>
    </xdr:to>
    <xdr:cxnSp macro="">
      <xdr:nvCxnSpPr>
        <xdr:cNvPr id="198" name="直線矢印コネクタ 197"/>
        <xdr:cNvCxnSpPr/>
      </xdr:nvCxnSpPr>
      <xdr:spPr>
        <a:xfrm>
          <a:off x="7019925" y="23488650"/>
          <a:ext cx="390525" cy="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161925</xdr:colOff>
      <xdr:row>220</xdr:row>
      <xdr:rowOff>57150</xdr:rowOff>
    </xdr:from>
    <xdr:to>
      <xdr:col>21</xdr:col>
      <xdr:colOff>266700</xdr:colOff>
      <xdr:row>220</xdr:row>
      <xdr:rowOff>57150</xdr:rowOff>
    </xdr:to>
    <xdr:cxnSp macro="">
      <xdr:nvCxnSpPr>
        <xdr:cNvPr id="199" name="直線矢印コネクタ 198"/>
        <xdr:cNvCxnSpPr/>
      </xdr:nvCxnSpPr>
      <xdr:spPr>
        <a:xfrm>
          <a:off x="6562725" y="23479125"/>
          <a:ext cx="390525" cy="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47625</xdr:colOff>
      <xdr:row>219</xdr:row>
      <xdr:rowOff>33337</xdr:rowOff>
    </xdr:from>
    <xdr:to>
      <xdr:col>6</xdr:col>
      <xdr:colOff>245049</xdr:colOff>
      <xdr:row>219</xdr:row>
      <xdr:rowOff>33338</xdr:rowOff>
    </xdr:to>
    <xdr:cxnSp macro="">
      <xdr:nvCxnSpPr>
        <xdr:cNvPr id="187" name="直線矢印コネクタ 186"/>
        <xdr:cNvCxnSpPr>
          <a:endCxn id="207" idx="2"/>
        </xdr:cNvCxnSpPr>
      </xdr:nvCxnSpPr>
      <xdr:spPr>
        <a:xfrm>
          <a:off x="1228725" y="22017037"/>
          <a:ext cx="768924" cy="1"/>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42110</xdr:colOff>
      <xdr:row>219</xdr:row>
      <xdr:rowOff>33337</xdr:rowOff>
    </xdr:from>
    <xdr:to>
      <xdr:col>4</xdr:col>
      <xdr:colOff>0</xdr:colOff>
      <xdr:row>219</xdr:row>
      <xdr:rowOff>38100</xdr:rowOff>
    </xdr:to>
    <xdr:cxnSp macro="">
      <xdr:nvCxnSpPr>
        <xdr:cNvPr id="188" name="直線矢印コネクタ 187"/>
        <xdr:cNvCxnSpPr/>
      </xdr:nvCxnSpPr>
      <xdr:spPr>
        <a:xfrm flipH="1">
          <a:off x="1051760" y="21674137"/>
          <a:ext cx="815140" cy="4763"/>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76200</xdr:colOff>
      <xdr:row>23</xdr:row>
      <xdr:rowOff>95250</xdr:rowOff>
    </xdr:from>
    <xdr:to>
      <xdr:col>10</xdr:col>
      <xdr:colOff>76201</xdr:colOff>
      <xdr:row>26</xdr:row>
      <xdr:rowOff>9525</xdr:rowOff>
    </xdr:to>
    <xdr:cxnSp macro="">
      <xdr:nvCxnSpPr>
        <xdr:cNvPr id="189" name="直線コネクタ 188"/>
        <xdr:cNvCxnSpPr/>
      </xdr:nvCxnSpPr>
      <xdr:spPr>
        <a:xfrm flipH="1">
          <a:off x="2971800" y="2847975"/>
          <a:ext cx="1" cy="42862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19050</xdr:colOff>
      <xdr:row>26</xdr:row>
      <xdr:rowOff>28576</xdr:rowOff>
    </xdr:from>
    <xdr:to>
      <xdr:col>17</xdr:col>
      <xdr:colOff>85726</xdr:colOff>
      <xdr:row>26</xdr:row>
      <xdr:rowOff>85726</xdr:rowOff>
    </xdr:to>
    <xdr:sp macro="" textlink="">
      <xdr:nvSpPr>
        <xdr:cNvPr id="192" name="正方形/長方形 191"/>
        <xdr:cNvSpPr/>
      </xdr:nvSpPr>
      <xdr:spPr>
        <a:xfrm>
          <a:off x="4343400" y="3638551"/>
          <a:ext cx="638176" cy="57150"/>
        </a:xfrm>
        <a:prstGeom prst="rect">
          <a:avLst/>
        </a:prstGeom>
        <a:ln>
          <a:solidFill>
            <a:srgbClr val="00B0F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9528</xdr:colOff>
      <xdr:row>191</xdr:row>
      <xdr:rowOff>142876</xdr:rowOff>
    </xdr:from>
    <xdr:to>
      <xdr:col>20</xdr:col>
      <xdr:colOff>9529</xdr:colOff>
      <xdr:row>195</xdr:row>
      <xdr:rowOff>57152</xdr:rowOff>
    </xdr:to>
    <xdr:cxnSp macro="">
      <xdr:nvCxnSpPr>
        <xdr:cNvPr id="234" name="曲線コネクタ 233"/>
        <xdr:cNvCxnSpPr/>
      </xdr:nvCxnSpPr>
      <xdr:spPr>
        <a:xfrm rot="5400000" flipH="1" flipV="1">
          <a:off x="5176841" y="18349913"/>
          <a:ext cx="600076" cy="571501"/>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xdr:colOff>
      <xdr:row>216</xdr:row>
      <xdr:rowOff>57148</xdr:rowOff>
    </xdr:from>
    <xdr:to>
      <xdr:col>4</xdr:col>
      <xdr:colOff>47625</xdr:colOff>
      <xdr:row>222</xdr:row>
      <xdr:rowOff>66674</xdr:rowOff>
    </xdr:to>
    <xdr:sp macro="" textlink="">
      <xdr:nvSpPr>
        <xdr:cNvPr id="195" name="正方形/長方形 194"/>
        <xdr:cNvSpPr/>
      </xdr:nvSpPr>
      <xdr:spPr>
        <a:xfrm>
          <a:off x="1181101" y="21497923"/>
          <a:ext cx="47624" cy="1095376"/>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276226</xdr:colOff>
      <xdr:row>216</xdr:row>
      <xdr:rowOff>9523</xdr:rowOff>
    </xdr:from>
    <xdr:to>
      <xdr:col>22</xdr:col>
      <xdr:colOff>38100</xdr:colOff>
      <xdr:row>222</xdr:row>
      <xdr:rowOff>19049</xdr:rowOff>
    </xdr:to>
    <xdr:sp macro="" textlink="">
      <xdr:nvSpPr>
        <xdr:cNvPr id="201" name="正方形/長方形 200"/>
        <xdr:cNvSpPr/>
      </xdr:nvSpPr>
      <xdr:spPr>
        <a:xfrm>
          <a:off x="6315076" y="21450298"/>
          <a:ext cx="47624" cy="1095376"/>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266701</xdr:colOff>
      <xdr:row>216</xdr:row>
      <xdr:rowOff>28573</xdr:rowOff>
    </xdr:from>
    <xdr:to>
      <xdr:col>15</xdr:col>
      <xdr:colOff>28575</xdr:colOff>
      <xdr:row>222</xdr:row>
      <xdr:rowOff>38099</xdr:rowOff>
    </xdr:to>
    <xdr:sp macro="" textlink="">
      <xdr:nvSpPr>
        <xdr:cNvPr id="202" name="正方形/長方形 201"/>
        <xdr:cNvSpPr/>
      </xdr:nvSpPr>
      <xdr:spPr>
        <a:xfrm>
          <a:off x="4019551" y="21469348"/>
          <a:ext cx="47624" cy="1095376"/>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123826</xdr:colOff>
      <xdr:row>216</xdr:row>
      <xdr:rowOff>123823</xdr:rowOff>
    </xdr:from>
    <xdr:to>
      <xdr:col>7</xdr:col>
      <xdr:colOff>171450</xdr:colOff>
      <xdr:row>219</xdr:row>
      <xdr:rowOff>152400</xdr:rowOff>
    </xdr:to>
    <xdr:sp macro="" textlink="">
      <xdr:nvSpPr>
        <xdr:cNvPr id="208" name="正方形/長方形 207"/>
        <xdr:cNvSpPr/>
      </xdr:nvSpPr>
      <xdr:spPr>
        <a:xfrm>
          <a:off x="2162176" y="22602823"/>
          <a:ext cx="47624" cy="542927"/>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256</xdr:row>
      <xdr:rowOff>19050</xdr:rowOff>
    </xdr:from>
    <xdr:to>
      <xdr:col>6</xdr:col>
      <xdr:colOff>57150</xdr:colOff>
      <xdr:row>259</xdr:row>
      <xdr:rowOff>19050</xdr:rowOff>
    </xdr:to>
    <xdr:cxnSp macro="">
      <xdr:nvCxnSpPr>
        <xdr:cNvPr id="211" name="直線コネクタ 210"/>
        <xdr:cNvCxnSpPr/>
      </xdr:nvCxnSpPr>
      <xdr:spPr>
        <a:xfrm>
          <a:off x="1809750" y="28489275"/>
          <a:ext cx="0" cy="51435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232</xdr:row>
      <xdr:rowOff>171448</xdr:rowOff>
    </xdr:from>
    <xdr:to>
      <xdr:col>8</xdr:col>
      <xdr:colOff>257175</xdr:colOff>
      <xdr:row>233</xdr:row>
      <xdr:rowOff>45717</xdr:rowOff>
    </xdr:to>
    <xdr:sp macro="" textlink="">
      <xdr:nvSpPr>
        <xdr:cNvPr id="212" name="正方形/長方形 211"/>
        <xdr:cNvSpPr/>
      </xdr:nvSpPr>
      <xdr:spPr>
        <a:xfrm>
          <a:off x="876300" y="24526873"/>
          <a:ext cx="1704975" cy="45719"/>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9525</xdr:colOff>
      <xdr:row>234</xdr:row>
      <xdr:rowOff>0</xdr:rowOff>
    </xdr:from>
    <xdr:to>
      <xdr:col>5</xdr:col>
      <xdr:colOff>266700</xdr:colOff>
      <xdr:row>234</xdr:row>
      <xdr:rowOff>0</xdr:rowOff>
    </xdr:to>
    <xdr:cxnSp macro="">
      <xdr:nvCxnSpPr>
        <xdr:cNvPr id="223" name="直線矢印コネクタ 222"/>
        <xdr:cNvCxnSpPr/>
      </xdr:nvCxnSpPr>
      <xdr:spPr>
        <a:xfrm>
          <a:off x="904875" y="24698325"/>
          <a:ext cx="828675" cy="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233</xdr:row>
      <xdr:rowOff>66675</xdr:rowOff>
    </xdr:from>
    <xdr:to>
      <xdr:col>6</xdr:col>
      <xdr:colOff>9525</xdr:colOff>
      <xdr:row>236</xdr:row>
      <xdr:rowOff>0</xdr:rowOff>
    </xdr:to>
    <xdr:cxnSp macro="">
      <xdr:nvCxnSpPr>
        <xdr:cNvPr id="256" name="直線コネクタ 255"/>
        <xdr:cNvCxnSpPr/>
      </xdr:nvCxnSpPr>
      <xdr:spPr>
        <a:xfrm>
          <a:off x="1752600" y="24593550"/>
          <a:ext cx="9525" cy="447675"/>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66675</xdr:colOff>
      <xdr:row>234</xdr:row>
      <xdr:rowOff>152400</xdr:rowOff>
    </xdr:from>
    <xdr:to>
      <xdr:col>7</xdr:col>
      <xdr:colOff>66675</xdr:colOff>
      <xdr:row>236</xdr:row>
      <xdr:rowOff>9525</xdr:rowOff>
    </xdr:to>
    <xdr:cxnSp macro="">
      <xdr:nvCxnSpPr>
        <xdr:cNvPr id="45" name="直線矢印コネクタ 44"/>
        <xdr:cNvCxnSpPr/>
      </xdr:nvCxnSpPr>
      <xdr:spPr>
        <a:xfrm>
          <a:off x="2105025" y="24850725"/>
          <a:ext cx="0" cy="2000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276225</xdr:colOff>
      <xdr:row>233</xdr:row>
      <xdr:rowOff>9525</xdr:rowOff>
    </xdr:from>
    <xdr:to>
      <xdr:col>8</xdr:col>
      <xdr:colOff>276225</xdr:colOff>
      <xdr:row>236</xdr:row>
      <xdr:rowOff>19051</xdr:rowOff>
    </xdr:to>
    <xdr:cxnSp macro="">
      <xdr:nvCxnSpPr>
        <xdr:cNvPr id="258" name="直線コネクタ 257"/>
        <xdr:cNvCxnSpPr/>
      </xdr:nvCxnSpPr>
      <xdr:spPr>
        <a:xfrm flipV="1">
          <a:off x="2600325" y="24536400"/>
          <a:ext cx="0" cy="523876"/>
        </a:xfrm>
        <a:prstGeom prst="line">
          <a:avLst/>
        </a:prstGeom>
        <a:ln w="19050">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233</xdr:row>
      <xdr:rowOff>66675</xdr:rowOff>
    </xdr:from>
    <xdr:to>
      <xdr:col>3</xdr:col>
      <xdr:colOff>0</xdr:colOff>
      <xdr:row>236</xdr:row>
      <xdr:rowOff>76201</xdr:rowOff>
    </xdr:to>
    <xdr:cxnSp macro="">
      <xdr:nvCxnSpPr>
        <xdr:cNvPr id="270" name="直線コネクタ 269"/>
        <xdr:cNvCxnSpPr/>
      </xdr:nvCxnSpPr>
      <xdr:spPr>
        <a:xfrm flipV="1">
          <a:off x="895350" y="24593550"/>
          <a:ext cx="0" cy="523876"/>
        </a:xfrm>
        <a:prstGeom prst="line">
          <a:avLst/>
        </a:prstGeom>
        <a:ln w="19050">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19050</xdr:colOff>
      <xdr:row>257</xdr:row>
      <xdr:rowOff>0</xdr:rowOff>
    </xdr:from>
    <xdr:to>
      <xdr:col>20</xdr:col>
      <xdr:colOff>19050</xdr:colOff>
      <xdr:row>260</xdr:row>
      <xdr:rowOff>9525</xdr:rowOff>
    </xdr:to>
    <xdr:cxnSp macro="">
      <xdr:nvCxnSpPr>
        <xdr:cNvPr id="271" name="直線コネクタ 270"/>
        <xdr:cNvCxnSpPr/>
      </xdr:nvCxnSpPr>
      <xdr:spPr>
        <a:xfrm>
          <a:off x="5772150" y="28641675"/>
          <a:ext cx="0" cy="523875"/>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161925</xdr:colOff>
      <xdr:row>254</xdr:row>
      <xdr:rowOff>66675</xdr:rowOff>
    </xdr:from>
    <xdr:to>
      <xdr:col>12</xdr:col>
      <xdr:colOff>161925</xdr:colOff>
      <xdr:row>256</xdr:row>
      <xdr:rowOff>114300</xdr:rowOff>
    </xdr:to>
    <xdr:cxnSp macro="">
      <xdr:nvCxnSpPr>
        <xdr:cNvPr id="272" name="直線コネクタ 271"/>
        <xdr:cNvCxnSpPr/>
      </xdr:nvCxnSpPr>
      <xdr:spPr>
        <a:xfrm>
          <a:off x="3629025" y="28194000"/>
          <a:ext cx="0" cy="390525"/>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257</xdr:row>
      <xdr:rowOff>0</xdr:rowOff>
    </xdr:from>
    <xdr:to>
      <xdr:col>8</xdr:col>
      <xdr:colOff>28575</xdr:colOff>
      <xdr:row>260</xdr:row>
      <xdr:rowOff>19050</xdr:rowOff>
    </xdr:to>
    <xdr:cxnSp macro="">
      <xdr:nvCxnSpPr>
        <xdr:cNvPr id="273" name="直線コネクタ 272"/>
        <xdr:cNvCxnSpPr/>
      </xdr:nvCxnSpPr>
      <xdr:spPr>
        <a:xfrm flipV="1">
          <a:off x="2352675" y="28641675"/>
          <a:ext cx="0" cy="533400"/>
        </a:xfrm>
        <a:prstGeom prst="line">
          <a:avLst/>
        </a:prstGeom>
        <a:ln w="28575">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95250</xdr:colOff>
      <xdr:row>255</xdr:row>
      <xdr:rowOff>76200</xdr:rowOff>
    </xdr:from>
    <xdr:to>
      <xdr:col>11</xdr:col>
      <xdr:colOff>95250</xdr:colOff>
      <xdr:row>258</xdr:row>
      <xdr:rowOff>95250</xdr:rowOff>
    </xdr:to>
    <xdr:cxnSp macro="">
      <xdr:nvCxnSpPr>
        <xdr:cNvPr id="275" name="直線コネクタ 274"/>
        <xdr:cNvCxnSpPr/>
      </xdr:nvCxnSpPr>
      <xdr:spPr>
        <a:xfrm flipV="1">
          <a:off x="3276600" y="28374975"/>
          <a:ext cx="0" cy="533400"/>
        </a:xfrm>
        <a:prstGeom prst="line">
          <a:avLst/>
        </a:prstGeom>
        <a:ln w="28575">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104775</xdr:colOff>
      <xdr:row>256</xdr:row>
      <xdr:rowOff>38100</xdr:rowOff>
    </xdr:from>
    <xdr:to>
      <xdr:col>18</xdr:col>
      <xdr:colOff>104775</xdr:colOff>
      <xdr:row>259</xdr:row>
      <xdr:rowOff>57150</xdr:rowOff>
    </xdr:to>
    <xdr:cxnSp macro="">
      <xdr:nvCxnSpPr>
        <xdr:cNvPr id="277" name="直線コネクタ 276"/>
        <xdr:cNvCxnSpPr/>
      </xdr:nvCxnSpPr>
      <xdr:spPr>
        <a:xfrm flipV="1">
          <a:off x="5286375" y="28508325"/>
          <a:ext cx="0" cy="533400"/>
        </a:xfrm>
        <a:prstGeom prst="line">
          <a:avLst/>
        </a:prstGeom>
        <a:ln w="28575">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38100</xdr:colOff>
      <xdr:row>255</xdr:row>
      <xdr:rowOff>123825</xdr:rowOff>
    </xdr:from>
    <xdr:to>
      <xdr:col>23</xdr:col>
      <xdr:colOff>38100</xdr:colOff>
      <xdr:row>258</xdr:row>
      <xdr:rowOff>114300</xdr:rowOff>
    </xdr:to>
    <xdr:cxnSp macro="">
      <xdr:nvCxnSpPr>
        <xdr:cNvPr id="278" name="直線コネクタ 277"/>
        <xdr:cNvCxnSpPr/>
      </xdr:nvCxnSpPr>
      <xdr:spPr>
        <a:xfrm flipV="1">
          <a:off x="6648450" y="29308425"/>
          <a:ext cx="0" cy="504825"/>
        </a:xfrm>
        <a:prstGeom prst="line">
          <a:avLst/>
        </a:prstGeom>
        <a:ln w="28575">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180975</xdr:colOff>
      <xdr:row>255</xdr:row>
      <xdr:rowOff>19050</xdr:rowOff>
    </xdr:from>
    <xdr:to>
      <xdr:col>16</xdr:col>
      <xdr:colOff>180975</xdr:colOff>
      <xdr:row>258</xdr:row>
      <xdr:rowOff>38100</xdr:rowOff>
    </xdr:to>
    <xdr:cxnSp macro="">
      <xdr:nvCxnSpPr>
        <xdr:cNvPr id="279" name="直線コネクタ 278"/>
        <xdr:cNvCxnSpPr/>
      </xdr:nvCxnSpPr>
      <xdr:spPr>
        <a:xfrm flipV="1">
          <a:off x="4791075" y="28317825"/>
          <a:ext cx="0" cy="533400"/>
        </a:xfrm>
        <a:prstGeom prst="line">
          <a:avLst/>
        </a:prstGeom>
        <a:ln w="28575">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85726</xdr:colOff>
      <xdr:row>288</xdr:row>
      <xdr:rowOff>9525</xdr:rowOff>
    </xdr:from>
    <xdr:to>
      <xdr:col>10</xdr:col>
      <xdr:colOff>219075</xdr:colOff>
      <xdr:row>289</xdr:row>
      <xdr:rowOff>28575</xdr:rowOff>
    </xdr:to>
    <xdr:sp macro="" textlink="">
      <xdr:nvSpPr>
        <xdr:cNvPr id="287" name="右矢印 286"/>
        <xdr:cNvSpPr/>
      </xdr:nvSpPr>
      <xdr:spPr>
        <a:xfrm>
          <a:off x="2695576" y="34337625"/>
          <a:ext cx="419099" cy="190500"/>
        </a:xfrm>
        <a:prstGeom prst="rightArrow">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57151</xdr:colOff>
      <xdr:row>288</xdr:row>
      <xdr:rowOff>9524</xdr:rowOff>
    </xdr:from>
    <xdr:to>
      <xdr:col>18</xdr:col>
      <xdr:colOff>209550</xdr:colOff>
      <xdr:row>289</xdr:row>
      <xdr:rowOff>19049</xdr:rowOff>
    </xdr:to>
    <xdr:sp macro="" textlink="">
      <xdr:nvSpPr>
        <xdr:cNvPr id="288" name="右矢印 287"/>
        <xdr:cNvSpPr/>
      </xdr:nvSpPr>
      <xdr:spPr>
        <a:xfrm>
          <a:off x="4953001" y="34337624"/>
          <a:ext cx="438149" cy="180975"/>
        </a:xfrm>
        <a:prstGeom prst="rightArrow">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47625</xdr:colOff>
      <xdr:row>18</xdr:row>
      <xdr:rowOff>0</xdr:rowOff>
    </xdr:from>
    <xdr:to>
      <xdr:col>6</xdr:col>
      <xdr:colOff>47625</xdr:colOff>
      <xdr:row>20</xdr:row>
      <xdr:rowOff>0</xdr:rowOff>
    </xdr:to>
    <xdr:cxnSp macro="">
      <xdr:nvCxnSpPr>
        <xdr:cNvPr id="177" name="直線コネクタ 176"/>
        <xdr:cNvCxnSpPr/>
      </xdr:nvCxnSpPr>
      <xdr:spPr>
        <a:xfrm flipV="1">
          <a:off x="1800225" y="2076450"/>
          <a:ext cx="0" cy="342900"/>
        </a:xfrm>
        <a:prstGeom prst="line">
          <a:avLst/>
        </a:prstGeom>
        <a:ln w="28575">
          <a:solidFill>
            <a:srgbClr val="FF0000"/>
          </a:solidFill>
          <a:prstDash val="soli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238125</xdr:colOff>
      <xdr:row>21</xdr:row>
      <xdr:rowOff>114300</xdr:rowOff>
    </xdr:from>
    <xdr:to>
      <xdr:col>7</xdr:col>
      <xdr:colOff>238125</xdr:colOff>
      <xdr:row>23</xdr:row>
      <xdr:rowOff>114300</xdr:rowOff>
    </xdr:to>
    <xdr:cxnSp macro="">
      <xdr:nvCxnSpPr>
        <xdr:cNvPr id="183" name="直線コネクタ 182"/>
        <xdr:cNvCxnSpPr/>
      </xdr:nvCxnSpPr>
      <xdr:spPr>
        <a:xfrm flipV="1">
          <a:off x="2276475" y="2876550"/>
          <a:ext cx="0" cy="342900"/>
        </a:xfrm>
        <a:prstGeom prst="line">
          <a:avLst/>
        </a:prstGeom>
        <a:ln w="28575">
          <a:solidFill>
            <a:srgbClr val="FF0000"/>
          </a:solidFill>
          <a:prstDash val="soli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16</xdr:col>
      <xdr:colOff>9525</xdr:colOff>
      <xdr:row>17</xdr:row>
      <xdr:rowOff>38100</xdr:rowOff>
    </xdr:from>
    <xdr:to>
      <xdr:col>16</xdr:col>
      <xdr:colOff>9526</xdr:colOff>
      <xdr:row>20</xdr:row>
      <xdr:rowOff>9525</xdr:rowOff>
    </xdr:to>
    <xdr:cxnSp macro="">
      <xdr:nvCxnSpPr>
        <xdr:cNvPr id="190" name="直線コネクタ 189"/>
        <xdr:cNvCxnSpPr/>
      </xdr:nvCxnSpPr>
      <xdr:spPr>
        <a:xfrm flipH="1">
          <a:off x="4619625" y="2286000"/>
          <a:ext cx="1" cy="485775"/>
        </a:xfrm>
        <a:prstGeom prst="line">
          <a:avLst/>
        </a:prstGeom>
        <a:ln w="2857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200025</xdr:colOff>
      <xdr:row>192</xdr:row>
      <xdr:rowOff>104775</xdr:rowOff>
    </xdr:from>
    <xdr:to>
      <xdr:col>23</xdr:col>
      <xdr:colOff>200025</xdr:colOff>
      <xdr:row>194</xdr:row>
      <xdr:rowOff>142875</xdr:rowOff>
    </xdr:to>
    <xdr:cxnSp macro="">
      <xdr:nvCxnSpPr>
        <xdr:cNvPr id="203" name="直線コネクタ 202"/>
        <xdr:cNvCxnSpPr/>
      </xdr:nvCxnSpPr>
      <xdr:spPr>
        <a:xfrm>
          <a:off x="6810375" y="17954625"/>
          <a:ext cx="0" cy="381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114300</xdr:colOff>
      <xdr:row>232</xdr:row>
      <xdr:rowOff>57150</xdr:rowOff>
    </xdr:from>
    <xdr:to>
      <xdr:col>11</xdr:col>
      <xdr:colOff>123825</xdr:colOff>
      <xdr:row>234</xdr:row>
      <xdr:rowOff>161925</xdr:rowOff>
    </xdr:to>
    <xdr:cxnSp macro="">
      <xdr:nvCxnSpPr>
        <xdr:cNvPr id="210" name="直線コネクタ 209"/>
        <xdr:cNvCxnSpPr/>
      </xdr:nvCxnSpPr>
      <xdr:spPr>
        <a:xfrm>
          <a:off x="3295650" y="24784050"/>
          <a:ext cx="9525" cy="447675"/>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104776</xdr:colOff>
      <xdr:row>259</xdr:row>
      <xdr:rowOff>28573</xdr:rowOff>
    </xdr:from>
    <xdr:to>
      <xdr:col>15</xdr:col>
      <xdr:colOff>104776</xdr:colOff>
      <xdr:row>261</xdr:row>
      <xdr:rowOff>9524</xdr:rowOff>
    </xdr:to>
    <xdr:cxnSp macro="">
      <xdr:nvCxnSpPr>
        <xdr:cNvPr id="213" name="曲線コネクタ 212"/>
        <xdr:cNvCxnSpPr/>
      </xdr:nvCxnSpPr>
      <xdr:spPr>
        <a:xfrm rot="5400000">
          <a:off x="4124325" y="29403674"/>
          <a:ext cx="323851" cy="285750"/>
        </a:xfrm>
        <a:prstGeom prst="curvedConnector3">
          <a:avLst>
            <a:gd name="adj1" fmla="val 5000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257175</xdr:colOff>
      <xdr:row>256</xdr:row>
      <xdr:rowOff>47625</xdr:rowOff>
    </xdr:from>
    <xdr:to>
      <xdr:col>21</xdr:col>
      <xdr:colOff>257175</xdr:colOff>
      <xdr:row>259</xdr:row>
      <xdr:rowOff>38100</xdr:rowOff>
    </xdr:to>
    <xdr:cxnSp macro="">
      <xdr:nvCxnSpPr>
        <xdr:cNvPr id="218" name="直線コネクタ 217"/>
        <xdr:cNvCxnSpPr/>
      </xdr:nvCxnSpPr>
      <xdr:spPr>
        <a:xfrm flipV="1">
          <a:off x="6296025" y="29403675"/>
          <a:ext cx="0" cy="504825"/>
        </a:xfrm>
        <a:prstGeom prst="line">
          <a:avLst/>
        </a:prstGeom>
        <a:ln w="28575">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xdr:colOff>
      <xdr:row>39</xdr:row>
      <xdr:rowOff>152400</xdr:rowOff>
    </xdr:from>
    <xdr:to>
      <xdr:col>17</xdr:col>
      <xdr:colOff>171450</xdr:colOff>
      <xdr:row>42</xdr:row>
      <xdr:rowOff>0</xdr:rowOff>
    </xdr:to>
    <xdr:sp macro="" textlink="">
      <xdr:nvSpPr>
        <xdr:cNvPr id="244" name="二等辺三角形 243"/>
        <xdr:cNvSpPr/>
      </xdr:nvSpPr>
      <xdr:spPr>
        <a:xfrm>
          <a:off x="1000125" y="6172200"/>
          <a:ext cx="4067175" cy="361950"/>
        </a:xfrm>
        <a:prstGeom prst="triangle">
          <a:avLst>
            <a:gd name="adj" fmla="val 52000"/>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152400</xdr:colOff>
      <xdr:row>45</xdr:row>
      <xdr:rowOff>76200</xdr:rowOff>
    </xdr:from>
    <xdr:to>
      <xdr:col>9</xdr:col>
      <xdr:colOff>161925</xdr:colOff>
      <xdr:row>46</xdr:row>
      <xdr:rowOff>142875</xdr:rowOff>
    </xdr:to>
    <xdr:cxnSp macro="">
      <xdr:nvCxnSpPr>
        <xdr:cNvPr id="249" name="直線矢印コネクタ 248"/>
        <xdr:cNvCxnSpPr/>
      </xdr:nvCxnSpPr>
      <xdr:spPr>
        <a:xfrm>
          <a:off x="3667125" y="9525000"/>
          <a:ext cx="9525" cy="2381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114304</xdr:colOff>
      <xdr:row>43</xdr:row>
      <xdr:rowOff>152396</xdr:rowOff>
    </xdr:from>
    <xdr:to>
      <xdr:col>4</xdr:col>
      <xdr:colOff>1</xdr:colOff>
      <xdr:row>44</xdr:row>
      <xdr:rowOff>171449</xdr:rowOff>
    </xdr:to>
    <xdr:sp macro="" textlink="">
      <xdr:nvSpPr>
        <xdr:cNvPr id="250" name="直角三角形 249"/>
        <xdr:cNvSpPr/>
      </xdr:nvSpPr>
      <xdr:spPr>
        <a:xfrm rot="16200000">
          <a:off x="1547813" y="9024937"/>
          <a:ext cx="190503" cy="657222"/>
        </a:xfrm>
        <a:prstGeom prst="rtTriangle">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200025</xdr:colOff>
      <xdr:row>45</xdr:row>
      <xdr:rowOff>47627</xdr:rowOff>
    </xdr:from>
    <xdr:to>
      <xdr:col>5</xdr:col>
      <xdr:colOff>47625</xdr:colOff>
      <xdr:row>47</xdr:row>
      <xdr:rowOff>57150</xdr:rowOff>
    </xdr:to>
    <xdr:cxnSp macro="">
      <xdr:nvCxnSpPr>
        <xdr:cNvPr id="251" name="直線矢印コネクタ 250"/>
        <xdr:cNvCxnSpPr/>
      </xdr:nvCxnSpPr>
      <xdr:spPr>
        <a:xfrm flipH="1">
          <a:off x="2171700" y="9496427"/>
          <a:ext cx="104775" cy="35242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200025</xdr:colOff>
      <xdr:row>45</xdr:row>
      <xdr:rowOff>85725</xdr:rowOff>
    </xdr:from>
    <xdr:to>
      <xdr:col>14</xdr:col>
      <xdr:colOff>219075</xdr:colOff>
      <xdr:row>46</xdr:row>
      <xdr:rowOff>133351</xdr:rowOff>
    </xdr:to>
    <xdr:cxnSp macro="">
      <xdr:nvCxnSpPr>
        <xdr:cNvPr id="253" name="直線矢印コネクタ 252"/>
        <xdr:cNvCxnSpPr/>
      </xdr:nvCxnSpPr>
      <xdr:spPr>
        <a:xfrm>
          <a:off x="4743450" y="9534525"/>
          <a:ext cx="19050" cy="219076"/>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xdr:colOff>
      <xdr:row>45</xdr:row>
      <xdr:rowOff>11429</xdr:rowOff>
    </xdr:from>
    <xdr:to>
      <xdr:col>11</xdr:col>
      <xdr:colOff>0</xdr:colOff>
      <xdr:row>45</xdr:row>
      <xdr:rowOff>85725</xdr:rowOff>
    </xdr:to>
    <xdr:sp macro="" textlink="">
      <xdr:nvSpPr>
        <xdr:cNvPr id="257" name="正方形/長方形 256"/>
        <xdr:cNvSpPr/>
      </xdr:nvSpPr>
      <xdr:spPr>
        <a:xfrm flipV="1">
          <a:off x="3009900" y="9460229"/>
          <a:ext cx="1019175" cy="74296"/>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257177</xdr:colOff>
      <xdr:row>45</xdr:row>
      <xdr:rowOff>0</xdr:rowOff>
    </xdr:from>
    <xdr:to>
      <xdr:col>14</xdr:col>
      <xdr:colOff>17146</xdr:colOff>
      <xdr:row>45</xdr:row>
      <xdr:rowOff>114300</xdr:rowOff>
    </xdr:to>
    <xdr:sp macro="" textlink="">
      <xdr:nvSpPr>
        <xdr:cNvPr id="260" name="正方形/長方形 259"/>
        <xdr:cNvSpPr/>
      </xdr:nvSpPr>
      <xdr:spPr>
        <a:xfrm>
          <a:off x="4010027" y="7219950"/>
          <a:ext cx="45719" cy="114300"/>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285749</xdr:colOff>
      <xdr:row>45</xdr:row>
      <xdr:rowOff>11426</xdr:rowOff>
    </xdr:from>
    <xdr:to>
      <xdr:col>13</xdr:col>
      <xdr:colOff>247650</xdr:colOff>
      <xdr:row>45</xdr:row>
      <xdr:rowOff>66675</xdr:rowOff>
    </xdr:to>
    <xdr:sp macro="" textlink="">
      <xdr:nvSpPr>
        <xdr:cNvPr id="262" name="正方形/長方形 261"/>
        <xdr:cNvSpPr/>
      </xdr:nvSpPr>
      <xdr:spPr>
        <a:xfrm flipV="1">
          <a:off x="3467099" y="7231376"/>
          <a:ext cx="533401" cy="55249"/>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9526</xdr:colOff>
      <xdr:row>45</xdr:row>
      <xdr:rowOff>1903</xdr:rowOff>
    </xdr:from>
    <xdr:to>
      <xdr:col>3</xdr:col>
      <xdr:colOff>247650</xdr:colOff>
      <xdr:row>45</xdr:row>
      <xdr:rowOff>66674</xdr:rowOff>
    </xdr:to>
    <xdr:sp macro="" textlink="">
      <xdr:nvSpPr>
        <xdr:cNvPr id="267" name="正方形/長方形 266"/>
        <xdr:cNvSpPr/>
      </xdr:nvSpPr>
      <xdr:spPr>
        <a:xfrm flipV="1">
          <a:off x="619126" y="7221853"/>
          <a:ext cx="523874" cy="64771"/>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276225</xdr:colOff>
      <xdr:row>44</xdr:row>
      <xdr:rowOff>152400</xdr:rowOff>
    </xdr:from>
    <xdr:to>
      <xdr:col>8</xdr:col>
      <xdr:colOff>276225</xdr:colOff>
      <xdr:row>48</xdr:row>
      <xdr:rowOff>161925</xdr:rowOff>
    </xdr:to>
    <xdr:cxnSp macro="">
      <xdr:nvCxnSpPr>
        <xdr:cNvPr id="269" name="直線コネクタ 268"/>
        <xdr:cNvCxnSpPr/>
      </xdr:nvCxnSpPr>
      <xdr:spPr>
        <a:xfrm>
          <a:off x="2886075" y="7200900"/>
          <a:ext cx="0" cy="695325"/>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280037</xdr:colOff>
      <xdr:row>45</xdr:row>
      <xdr:rowOff>114300</xdr:rowOff>
    </xdr:from>
    <xdr:to>
      <xdr:col>14</xdr:col>
      <xdr:colOff>9525</xdr:colOff>
      <xdr:row>49</xdr:row>
      <xdr:rowOff>28575</xdr:rowOff>
    </xdr:to>
    <xdr:cxnSp macro="">
      <xdr:nvCxnSpPr>
        <xdr:cNvPr id="280" name="直線コネクタ 279"/>
        <xdr:cNvCxnSpPr>
          <a:stCxn id="260" idx="2"/>
        </xdr:cNvCxnSpPr>
      </xdr:nvCxnSpPr>
      <xdr:spPr>
        <a:xfrm>
          <a:off x="4032887" y="7334250"/>
          <a:ext cx="15238" cy="600075"/>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28576</xdr:colOff>
      <xdr:row>45</xdr:row>
      <xdr:rowOff>11427</xdr:rowOff>
    </xdr:from>
    <xdr:to>
      <xdr:col>5</xdr:col>
      <xdr:colOff>276226</xdr:colOff>
      <xdr:row>45</xdr:row>
      <xdr:rowOff>66674</xdr:rowOff>
    </xdr:to>
    <xdr:sp macro="" textlink="">
      <xdr:nvSpPr>
        <xdr:cNvPr id="281" name="正方形/長方形 280"/>
        <xdr:cNvSpPr/>
      </xdr:nvSpPr>
      <xdr:spPr>
        <a:xfrm flipV="1">
          <a:off x="1209676" y="7231377"/>
          <a:ext cx="533400" cy="55247"/>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257177</xdr:colOff>
      <xdr:row>45</xdr:row>
      <xdr:rowOff>9525</xdr:rowOff>
    </xdr:from>
    <xdr:to>
      <xdr:col>4</xdr:col>
      <xdr:colOff>17146</xdr:colOff>
      <xdr:row>45</xdr:row>
      <xdr:rowOff>123825</xdr:rowOff>
    </xdr:to>
    <xdr:sp macro="" textlink="">
      <xdr:nvSpPr>
        <xdr:cNvPr id="282" name="正方形/長方形 281"/>
        <xdr:cNvSpPr/>
      </xdr:nvSpPr>
      <xdr:spPr>
        <a:xfrm>
          <a:off x="1152527" y="7229475"/>
          <a:ext cx="45719" cy="114300"/>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19049</xdr:colOff>
      <xdr:row>45</xdr:row>
      <xdr:rowOff>11425</xdr:rowOff>
    </xdr:from>
    <xdr:to>
      <xdr:col>17</xdr:col>
      <xdr:colOff>28575</xdr:colOff>
      <xdr:row>45</xdr:row>
      <xdr:rowOff>76199</xdr:rowOff>
    </xdr:to>
    <xdr:sp macro="" textlink="">
      <xdr:nvSpPr>
        <xdr:cNvPr id="283" name="正方形/長方形 282"/>
        <xdr:cNvSpPr/>
      </xdr:nvSpPr>
      <xdr:spPr>
        <a:xfrm flipV="1">
          <a:off x="4057649" y="7231375"/>
          <a:ext cx="866776" cy="64774"/>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249557</xdr:colOff>
      <xdr:row>45</xdr:row>
      <xdr:rowOff>9525</xdr:rowOff>
    </xdr:from>
    <xdr:to>
      <xdr:col>9</xdr:col>
      <xdr:colOff>19049</xdr:colOff>
      <xdr:row>45</xdr:row>
      <xdr:rowOff>114300</xdr:rowOff>
    </xdr:to>
    <xdr:sp macro="" textlink="">
      <xdr:nvSpPr>
        <xdr:cNvPr id="284" name="正方形/長方形 283"/>
        <xdr:cNvSpPr/>
      </xdr:nvSpPr>
      <xdr:spPr>
        <a:xfrm flipH="1">
          <a:off x="2573657" y="7229475"/>
          <a:ext cx="55242" cy="10477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30895</xdr:colOff>
      <xdr:row>61</xdr:row>
      <xdr:rowOff>28699</xdr:rowOff>
    </xdr:from>
    <xdr:to>
      <xdr:col>12</xdr:col>
      <xdr:colOff>43328</xdr:colOff>
      <xdr:row>69</xdr:row>
      <xdr:rowOff>39936</xdr:rowOff>
    </xdr:to>
    <xdr:sp macro="" textlink="">
      <xdr:nvSpPr>
        <xdr:cNvPr id="7" name="平行四辺形 6"/>
        <xdr:cNvSpPr/>
      </xdr:nvSpPr>
      <xdr:spPr>
        <a:xfrm rot="13585193">
          <a:off x="812543" y="9934101"/>
          <a:ext cx="1382837" cy="1155433"/>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9525</xdr:colOff>
      <xdr:row>62</xdr:row>
      <xdr:rowOff>57150</xdr:rowOff>
    </xdr:from>
    <xdr:to>
      <xdr:col>7</xdr:col>
      <xdr:colOff>9525</xdr:colOff>
      <xdr:row>66</xdr:row>
      <xdr:rowOff>95250</xdr:rowOff>
    </xdr:to>
    <xdr:cxnSp macro="">
      <xdr:nvCxnSpPr>
        <xdr:cNvPr id="11" name="直線コネクタ 10"/>
        <xdr:cNvCxnSpPr/>
      </xdr:nvCxnSpPr>
      <xdr:spPr>
        <a:xfrm>
          <a:off x="619125" y="10020300"/>
          <a:ext cx="0" cy="7239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152400</xdr:colOff>
      <xdr:row>45</xdr:row>
      <xdr:rowOff>47625</xdr:rowOff>
    </xdr:from>
    <xdr:to>
      <xdr:col>19</xdr:col>
      <xdr:colOff>152400</xdr:colOff>
      <xdr:row>48</xdr:row>
      <xdr:rowOff>161925</xdr:rowOff>
    </xdr:to>
    <xdr:cxnSp macro="">
      <xdr:nvCxnSpPr>
        <xdr:cNvPr id="285" name="直線コネクタ 284"/>
        <xdr:cNvCxnSpPr/>
      </xdr:nvCxnSpPr>
      <xdr:spPr>
        <a:xfrm>
          <a:off x="5619750" y="7267575"/>
          <a:ext cx="0" cy="62865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xdr:colOff>
      <xdr:row>42</xdr:row>
      <xdr:rowOff>11429</xdr:rowOff>
    </xdr:from>
    <xdr:to>
      <xdr:col>20</xdr:col>
      <xdr:colOff>228601</xdr:colOff>
      <xdr:row>42</xdr:row>
      <xdr:rowOff>66675</xdr:rowOff>
    </xdr:to>
    <xdr:sp macro="" textlink="">
      <xdr:nvSpPr>
        <xdr:cNvPr id="286" name="正方形/長方形 285"/>
        <xdr:cNvSpPr/>
      </xdr:nvSpPr>
      <xdr:spPr>
        <a:xfrm flipV="1">
          <a:off x="5467351" y="6545579"/>
          <a:ext cx="514350" cy="55246"/>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87630</xdr:colOff>
      <xdr:row>43</xdr:row>
      <xdr:rowOff>28575</xdr:rowOff>
    </xdr:from>
    <xdr:to>
      <xdr:col>19</xdr:col>
      <xdr:colOff>133349</xdr:colOff>
      <xdr:row>43</xdr:row>
      <xdr:rowOff>152399</xdr:rowOff>
    </xdr:to>
    <xdr:sp macro="" textlink="">
      <xdr:nvSpPr>
        <xdr:cNvPr id="289" name="正方形/長方形 288"/>
        <xdr:cNvSpPr/>
      </xdr:nvSpPr>
      <xdr:spPr>
        <a:xfrm>
          <a:off x="5469255" y="7419975"/>
          <a:ext cx="45719" cy="123824"/>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9525</xdr:colOff>
      <xdr:row>64</xdr:row>
      <xdr:rowOff>57150</xdr:rowOff>
    </xdr:from>
    <xdr:to>
      <xdr:col>8</xdr:col>
      <xdr:colOff>9525</xdr:colOff>
      <xdr:row>68</xdr:row>
      <xdr:rowOff>95250</xdr:rowOff>
    </xdr:to>
    <xdr:cxnSp macro="">
      <xdr:nvCxnSpPr>
        <xdr:cNvPr id="290" name="直線コネクタ 289"/>
        <xdr:cNvCxnSpPr/>
      </xdr:nvCxnSpPr>
      <xdr:spPr>
        <a:xfrm>
          <a:off x="904875" y="10363200"/>
          <a:ext cx="0" cy="7239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60</xdr:row>
      <xdr:rowOff>66675</xdr:rowOff>
    </xdr:from>
    <xdr:to>
      <xdr:col>9</xdr:col>
      <xdr:colOff>0</xdr:colOff>
      <xdr:row>64</xdr:row>
      <xdr:rowOff>104775</xdr:rowOff>
    </xdr:to>
    <xdr:cxnSp macro="">
      <xdr:nvCxnSpPr>
        <xdr:cNvPr id="292" name="直線コネクタ 291"/>
        <xdr:cNvCxnSpPr/>
      </xdr:nvCxnSpPr>
      <xdr:spPr>
        <a:xfrm>
          <a:off x="1181100" y="9686925"/>
          <a:ext cx="0" cy="7239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190500</xdr:colOff>
      <xdr:row>59</xdr:row>
      <xdr:rowOff>76200</xdr:rowOff>
    </xdr:from>
    <xdr:to>
      <xdr:col>10</xdr:col>
      <xdr:colOff>190500</xdr:colOff>
      <xdr:row>63</xdr:row>
      <xdr:rowOff>114300</xdr:rowOff>
    </xdr:to>
    <xdr:cxnSp macro="">
      <xdr:nvCxnSpPr>
        <xdr:cNvPr id="293" name="直線コネクタ 292"/>
        <xdr:cNvCxnSpPr/>
      </xdr:nvCxnSpPr>
      <xdr:spPr>
        <a:xfrm>
          <a:off x="1657350" y="9525000"/>
          <a:ext cx="0" cy="7239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85725</xdr:colOff>
      <xdr:row>63</xdr:row>
      <xdr:rowOff>123825</xdr:rowOff>
    </xdr:from>
    <xdr:to>
      <xdr:col>13</xdr:col>
      <xdr:colOff>85725</xdr:colOff>
      <xdr:row>67</xdr:row>
      <xdr:rowOff>161925</xdr:rowOff>
    </xdr:to>
    <xdr:cxnSp macro="">
      <xdr:nvCxnSpPr>
        <xdr:cNvPr id="294" name="直線コネクタ 293"/>
        <xdr:cNvCxnSpPr/>
      </xdr:nvCxnSpPr>
      <xdr:spPr>
        <a:xfrm>
          <a:off x="2409825" y="10258425"/>
          <a:ext cx="0" cy="7239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142875</xdr:colOff>
      <xdr:row>66</xdr:row>
      <xdr:rowOff>76200</xdr:rowOff>
    </xdr:from>
    <xdr:to>
      <xdr:col>9</xdr:col>
      <xdr:colOff>142875</xdr:colOff>
      <xdr:row>70</xdr:row>
      <xdr:rowOff>114300</xdr:rowOff>
    </xdr:to>
    <xdr:cxnSp macro="">
      <xdr:nvCxnSpPr>
        <xdr:cNvPr id="299" name="直線コネクタ 298"/>
        <xdr:cNvCxnSpPr/>
      </xdr:nvCxnSpPr>
      <xdr:spPr>
        <a:xfrm>
          <a:off x="1323975" y="10725150"/>
          <a:ext cx="0" cy="7239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95250</xdr:colOff>
      <xdr:row>65</xdr:row>
      <xdr:rowOff>19050</xdr:rowOff>
    </xdr:from>
    <xdr:to>
      <xdr:col>11</xdr:col>
      <xdr:colOff>95250</xdr:colOff>
      <xdr:row>69</xdr:row>
      <xdr:rowOff>57150</xdr:rowOff>
    </xdr:to>
    <xdr:cxnSp macro="">
      <xdr:nvCxnSpPr>
        <xdr:cNvPr id="301" name="直線コネクタ 300"/>
        <xdr:cNvCxnSpPr/>
      </xdr:nvCxnSpPr>
      <xdr:spPr>
        <a:xfrm>
          <a:off x="1847850" y="10496550"/>
          <a:ext cx="0" cy="7239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253697</xdr:colOff>
      <xdr:row>64</xdr:row>
      <xdr:rowOff>104049</xdr:rowOff>
    </xdr:from>
    <xdr:to>
      <xdr:col>12</xdr:col>
      <xdr:colOff>35765</xdr:colOff>
      <xdr:row>65</xdr:row>
      <xdr:rowOff>32107</xdr:rowOff>
    </xdr:to>
    <xdr:sp macro="" textlink="">
      <xdr:nvSpPr>
        <xdr:cNvPr id="31" name="平行四辺形 30"/>
        <xdr:cNvSpPr/>
      </xdr:nvSpPr>
      <xdr:spPr>
        <a:xfrm rot="14698863" flipH="1">
          <a:off x="1418952" y="9854444"/>
          <a:ext cx="99508" cy="1210818"/>
        </a:xfrm>
        <a:prstGeom prst="parallelogram">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15237</xdr:colOff>
      <xdr:row>62</xdr:row>
      <xdr:rowOff>9007</xdr:rowOff>
    </xdr:from>
    <xdr:to>
      <xdr:col>10</xdr:col>
      <xdr:colOff>66736</xdr:colOff>
      <xdr:row>68</xdr:row>
      <xdr:rowOff>60913</xdr:rowOff>
    </xdr:to>
    <xdr:sp macro="" textlink="">
      <xdr:nvSpPr>
        <xdr:cNvPr id="15" name="正方形/長方形 14"/>
        <xdr:cNvSpPr/>
      </xdr:nvSpPr>
      <xdr:spPr>
        <a:xfrm rot="3037754" flipV="1">
          <a:off x="967534" y="10486710"/>
          <a:ext cx="1080606" cy="51499"/>
        </a:xfrm>
        <a:prstGeom prst="rect">
          <a:avLst/>
        </a:prstGeom>
        <a:solidFill>
          <a:schemeClr val="accent2">
            <a:lumMod val="60000"/>
            <a:lumOff val="4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0</xdr:colOff>
      <xdr:row>60</xdr:row>
      <xdr:rowOff>28575</xdr:rowOff>
    </xdr:from>
    <xdr:to>
      <xdr:col>3</xdr:col>
      <xdr:colOff>0</xdr:colOff>
      <xdr:row>62</xdr:row>
      <xdr:rowOff>152400</xdr:rowOff>
    </xdr:to>
    <xdr:cxnSp macro="">
      <xdr:nvCxnSpPr>
        <xdr:cNvPr id="303" name="直線コネクタ 302"/>
        <xdr:cNvCxnSpPr/>
      </xdr:nvCxnSpPr>
      <xdr:spPr>
        <a:xfrm>
          <a:off x="4038600" y="9648825"/>
          <a:ext cx="0" cy="46672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266700</xdr:colOff>
      <xdr:row>64</xdr:row>
      <xdr:rowOff>114300</xdr:rowOff>
    </xdr:from>
    <xdr:to>
      <xdr:col>10</xdr:col>
      <xdr:colOff>0</xdr:colOff>
      <xdr:row>67</xdr:row>
      <xdr:rowOff>47625</xdr:rowOff>
    </xdr:to>
    <xdr:cxnSp macro="">
      <xdr:nvCxnSpPr>
        <xdr:cNvPr id="304" name="直線コネクタ 303"/>
        <xdr:cNvCxnSpPr/>
      </xdr:nvCxnSpPr>
      <xdr:spPr>
        <a:xfrm flipH="1">
          <a:off x="1447800" y="10420350"/>
          <a:ext cx="19050" cy="44767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xdr:colOff>
      <xdr:row>63</xdr:row>
      <xdr:rowOff>114300</xdr:rowOff>
    </xdr:from>
    <xdr:to>
      <xdr:col>3</xdr:col>
      <xdr:colOff>28575</xdr:colOff>
      <xdr:row>66</xdr:row>
      <xdr:rowOff>47625</xdr:rowOff>
    </xdr:to>
    <xdr:cxnSp macro="">
      <xdr:nvCxnSpPr>
        <xdr:cNvPr id="305" name="直線コネクタ 304"/>
        <xdr:cNvCxnSpPr/>
      </xdr:nvCxnSpPr>
      <xdr:spPr>
        <a:xfrm>
          <a:off x="4067175" y="10248900"/>
          <a:ext cx="0" cy="4476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57150</xdr:colOff>
      <xdr:row>67</xdr:row>
      <xdr:rowOff>38099</xdr:rowOff>
    </xdr:from>
    <xdr:to>
      <xdr:col>3</xdr:col>
      <xdr:colOff>133350</xdr:colOff>
      <xdr:row>68</xdr:row>
      <xdr:rowOff>66674</xdr:rowOff>
    </xdr:to>
    <xdr:sp macro="" textlink="">
      <xdr:nvSpPr>
        <xdr:cNvPr id="37" name="平行四辺形 36"/>
        <xdr:cNvSpPr/>
      </xdr:nvSpPr>
      <xdr:spPr>
        <a:xfrm>
          <a:off x="3810000" y="10858499"/>
          <a:ext cx="361950" cy="200025"/>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276225</xdr:colOff>
      <xdr:row>69</xdr:row>
      <xdr:rowOff>57150</xdr:rowOff>
    </xdr:from>
    <xdr:to>
      <xdr:col>3</xdr:col>
      <xdr:colOff>228600</xdr:colOff>
      <xdr:row>69</xdr:row>
      <xdr:rowOff>104775</xdr:rowOff>
    </xdr:to>
    <xdr:sp macro="" textlink="">
      <xdr:nvSpPr>
        <xdr:cNvPr id="42" name="正方形/長方形 41"/>
        <xdr:cNvSpPr/>
      </xdr:nvSpPr>
      <xdr:spPr>
        <a:xfrm>
          <a:off x="2886075" y="11220450"/>
          <a:ext cx="523875" cy="47625"/>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71</xdr:row>
      <xdr:rowOff>57150</xdr:rowOff>
    </xdr:from>
    <xdr:to>
      <xdr:col>3</xdr:col>
      <xdr:colOff>257175</xdr:colOff>
      <xdr:row>71</xdr:row>
      <xdr:rowOff>102869</xdr:rowOff>
    </xdr:to>
    <xdr:sp macro="" textlink="">
      <xdr:nvSpPr>
        <xdr:cNvPr id="308" name="正方形/長方形 307"/>
        <xdr:cNvSpPr/>
      </xdr:nvSpPr>
      <xdr:spPr>
        <a:xfrm>
          <a:off x="4333875" y="11563350"/>
          <a:ext cx="533400"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152400</xdr:colOff>
      <xdr:row>62</xdr:row>
      <xdr:rowOff>47625</xdr:rowOff>
    </xdr:from>
    <xdr:to>
      <xdr:col>11</xdr:col>
      <xdr:colOff>266700</xdr:colOff>
      <xdr:row>67</xdr:row>
      <xdr:rowOff>0</xdr:rowOff>
    </xdr:to>
    <xdr:cxnSp macro="">
      <xdr:nvCxnSpPr>
        <xdr:cNvPr id="44" name="直線矢印コネクタ 43"/>
        <xdr:cNvCxnSpPr/>
      </xdr:nvCxnSpPr>
      <xdr:spPr>
        <a:xfrm>
          <a:off x="2762250" y="10182225"/>
          <a:ext cx="685800" cy="809625"/>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171450</xdr:colOff>
      <xdr:row>64</xdr:row>
      <xdr:rowOff>28575</xdr:rowOff>
    </xdr:from>
    <xdr:to>
      <xdr:col>12</xdr:col>
      <xdr:colOff>66675</xdr:colOff>
      <xdr:row>67</xdr:row>
      <xdr:rowOff>47625</xdr:rowOff>
    </xdr:to>
    <xdr:cxnSp macro="">
      <xdr:nvCxnSpPr>
        <xdr:cNvPr id="309" name="直線矢印コネクタ 308"/>
        <xdr:cNvCxnSpPr/>
      </xdr:nvCxnSpPr>
      <xdr:spPr>
        <a:xfrm flipV="1">
          <a:off x="1066800" y="10334625"/>
          <a:ext cx="1038225" cy="53340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85725</xdr:colOff>
      <xdr:row>61</xdr:row>
      <xdr:rowOff>76200</xdr:rowOff>
    </xdr:from>
    <xdr:to>
      <xdr:col>14</xdr:col>
      <xdr:colOff>180975</xdr:colOff>
      <xdr:row>63</xdr:row>
      <xdr:rowOff>114300</xdr:rowOff>
    </xdr:to>
    <xdr:cxnSp macro="">
      <xdr:nvCxnSpPr>
        <xdr:cNvPr id="62" name="曲線コネクタ 61"/>
        <xdr:cNvCxnSpPr/>
      </xdr:nvCxnSpPr>
      <xdr:spPr>
        <a:xfrm flipV="1">
          <a:off x="2981325" y="10039350"/>
          <a:ext cx="1238250" cy="381000"/>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19050</xdr:colOff>
      <xdr:row>64</xdr:row>
      <xdr:rowOff>104775</xdr:rowOff>
    </xdr:from>
    <xdr:to>
      <xdr:col>14</xdr:col>
      <xdr:colOff>276225</xdr:colOff>
      <xdr:row>65</xdr:row>
      <xdr:rowOff>9525</xdr:rowOff>
    </xdr:to>
    <xdr:cxnSp macro="">
      <xdr:nvCxnSpPr>
        <xdr:cNvPr id="311" name="曲線コネクタ 310"/>
        <xdr:cNvCxnSpPr/>
      </xdr:nvCxnSpPr>
      <xdr:spPr>
        <a:xfrm flipV="1">
          <a:off x="3200400" y="10410825"/>
          <a:ext cx="1114425" cy="76200"/>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60344</xdr:colOff>
      <xdr:row>83</xdr:row>
      <xdr:rowOff>96699</xdr:rowOff>
    </xdr:from>
    <xdr:to>
      <xdr:col>13</xdr:col>
      <xdr:colOff>69676</xdr:colOff>
      <xdr:row>88</xdr:row>
      <xdr:rowOff>134996</xdr:rowOff>
    </xdr:to>
    <xdr:sp macro="" textlink="">
      <xdr:nvSpPr>
        <xdr:cNvPr id="312" name="平行四辺形 311"/>
        <xdr:cNvSpPr/>
      </xdr:nvSpPr>
      <xdr:spPr>
        <a:xfrm rot="12717097">
          <a:off x="2384444" y="13145949"/>
          <a:ext cx="1438082" cy="895547"/>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228600</xdr:colOff>
      <xdr:row>83</xdr:row>
      <xdr:rowOff>9525</xdr:rowOff>
    </xdr:from>
    <xdr:to>
      <xdr:col>7</xdr:col>
      <xdr:colOff>228600</xdr:colOff>
      <xdr:row>88</xdr:row>
      <xdr:rowOff>95250</xdr:rowOff>
    </xdr:to>
    <xdr:cxnSp macro="">
      <xdr:nvCxnSpPr>
        <xdr:cNvPr id="314" name="直線コネクタ 313"/>
        <xdr:cNvCxnSpPr/>
      </xdr:nvCxnSpPr>
      <xdr:spPr>
        <a:xfrm>
          <a:off x="2266950" y="13058775"/>
          <a:ext cx="0" cy="9429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180975</xdr:colOff>
      <xdr:row>81</xdr:row>
      <xdr:rowOff>95250</xdr:rowOff>
    </xdr:from>
    <xdr:to>
      <xdr:col>11</xdr:col>
      <xdr:colOff>180975</xdr:colOff>
      <xdr:row>86</xdr:row>
      <xdr:rowOff>38100</xdr:rowOff>
    </xdr:to>
    <xdr:cxnSp macro="">
      <xdr:nvCxnSpPr>
        <xdr:cNvPr id="315" name="直線コネクタ 314"/>
        <xdr:cNvCxnSpPr/>
      </xdr:nvCxnSpPr>
      <xdr:spPr>
        <a:xfrm>
          <a:off x="3362325" y="13487400"/>
          <a:ext cx="0" cy="8001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114300</xdr:colOff>
      <xdr:row>84</xdr:row>
      <xdr:rowOff>142875</xdr:rowOff>
    </xdr:from>
    <xdr:to>
      <xdr:col>9</xdr:col>
      <xdr:colOff>123825</xdr:colOff>
      <xdr:row>87</xdr:row>
      <xdr:rowOff>133350</xdr:rowOff>
    </xdr:to>
    <xdr:cxnSp macro="">
      <xdr:nvCxnSpPr>
        <xdr:cNvPr id="318" name="直線コネクタ 317"/>
        <xdr:cNvCxnSpPr/>
      </xdr:nvCxnSpPr>
      <xdr:spPr>
        <a:xfrm>
          <a:off x="2724150" y="13363575"/>
          <a:ext cx="9525" cy="5048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9525</xdr:colOff>
      <xdr:row>84</xdr:row>
      <xdr:rowOff>28575</xdr:rowOff>
    </xdr:from>
    <xdr:to>
      <xdr:col>9</xdr:col>
      <xdr:colOff>9525</xdr:colOff>
      <xdr:row>86</xdr:row>
      <xdr:rowOff>152400</xdr:rowOff>
    </xdr:to>
    <xdr:cxnSp macro="">
      <xdr:nvCxnSpPr>
        <xdr:cNvPr id="319" name="直線コネクタ 318"/>
        <xdr:cNvCxnSpPr/>
      </xdr:nvCxnSpPr>
      <xdr:spPr>
        <a:xfrm>
          <a:off x="2619375" y="13249275"/>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161925</xdr:colOff>
      <xdr:row>87</xdr:row>
      <xdr:rowOff>152400</xdr:rowOff>
    </xdr:from>
    <xdr:to>
      <xdr:col>12</xdr:col>
      <xdr:colOff>161925</xdr:colOff>
      <xdr:row>90</xdr:row>
      <xdr:rowOff>104775</xdr:rowOff>
    </xdr:to>
    <xdr:cxnSp macro="">
      <xdr:nvCxnSpPr>
        <xdr:cNvPr id="320" name="直線コネクタ 319"/>
        <xdr:cNvCxnSpPr/>
      </xdr:nvCxnSpPr>
      <xdr:spPr>
        <a:xfrm>
          <a:off x="3629025" y="138874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104775</xdr:colOff>
      <xdr:row>79</xdr:row>
      <xdr:rowOff>38100</xdr:rowOff>
    </xdr:from>
    <xdr:to>
      <xdr:col>11</xdr:col>
      <xdr:colOff>180976</xdr:colOff>
      <xdr:row>81</xdr:row>
      <xdr:rowOff>76201</xdr:rowOff>
    </xdr:to>
    <xdr:cxnSp macro="">
      <xdr:nvCxnSpPr>
        <xdr:cNvPr id="321" name="直線コネクタ 320"/>
        <xdr:cNvCxnSpPr/>
      </xdr:nvCxnSpPr>
      <xdr:spPr>
        <a:xfrm flipH="1" flipV="1">
          <a:off x="2714625" y="12401550"/>
          <a:ext cx="647701" cy="381001"/>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66675</xdr:colOff>
      <xdr:row>82</xdr:row>
      <xdr:rowOff>95250</xdr:rowOff>
    </xdr:from>
    <xdr:to>
      <xdr:col>9</xdr:col>
      <xdr:colOff>133351</xdr:colOff>
      <xdr:row>84</xdr:row>
      <xdr:rowOff>161926</xdr:rowOff>
    </xdr:to>
    <xdr:cxnSp macro="">
      <xdr:nvCxnSpPr>
        <xdr:cNvPr id="322" name="直線コネクタ 321"/>
        <xdr:cNvCxnSpPr/>
      </xdr:nvCxnSpPr>
      <xdr:spPr>
        <a:xfrm flipH="1" flipV="1">
          <a:off x="2105025" y="12973050"/>
          <a:ext cx="638176" cy="409576"/>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200026</xdr:colOff>
      <xdr:row>79</xdr:row>
      <xdr:rowOff>152400</xdr:rowOff>
    </xdr:from>
    <xdr:to>
      <xdr:col>10</xdr:col>
      <xdr:colOff>19050</xdr:colOff>
      <xdr:row>83</xdr:row>
      <xdr:rowOff>38100</xdr:rowOff>
    </xdr:to>
    <xdr:cxnSp macro="">
      <xdr:nvCxnSpPr>
        <xdr:cNvPr id="323" name="直線コネクタ 322"/>
        <xdr:cNvCxnSpPr/>
      </xdr:nvCxnSpPr>
      <xdr:spPr>
        <a:xfrm flipH="1">
          <a:off x="2238376" y="12515850"/>
          <a:ext cx="676274" cy="57150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119933</xdr:colOff>
      <xdr:row>83</xdr:row>
      <xdr:rowOff>39642</xdr:rowOff>
    </xdr:from>
    <xdr:to>
      <xdr:col>10</xdr:col>
      <xdr:colOff>193810</xdr:colOff>
      <xdr:row>88</xdr:row>
      <xdr:rowOff>126754</xdr:rowOff>
    </xdr:to>
    <xdr:sp macro="" textlink="">
      <xdr:nvSpPr>
        <xdr:cNvPr id="325" name="平行四辺形 324"/>
        <xdr:cNvSpPr/>
      </xdr:nvSpPr>
      <xdr:spPr>
        <a:xfrm rot="13368327">
          <a:off x="3015533" y="13088892"/>
          <a:ext cx="73877" cy="944362"/>
        </a:xfrm>
        <a:prstGeom prst="parallelogram">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104775</xdr:colOff>
      <xdr:row>81</xdr:row>
      <xdr:rowOff>85725</xdr:rowOff>
    </xdr:from>
    <xdr:to>
      <xdr:col>11</xdr:col>
      <xdr:colOff>171450</xdr:colOff>
      <xdr:row>84</xdr:row>
      <xdr:rowOff>142875</xdr:rowOff>
    </xdr:to>
    <xdr:cxnSp macro="">
      <xdr:nvCxnSpPr>
        <xdr:cNvPr id="316" name="直線コネクタ 315"/>
        <xdr:cNvCxnSpPr/>
      </xdr:nvCxnSpPr>
      <xdr:spPr>
        <a:xfrm flipH="1">
          <a:off x="2714625" y="12792075"/>
          <a:ext cx="638175" cy="57150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180975</xdr:colOff>
      <xdr:row>77</xdr:row>
      <xdr:rowOff>161925</xdr:rowOff>
    </xdr:from>
    <xdr:to>
      <xdr:col>11</xdr:col>
      <xdr:colOff>209551</xdr:colOff>
      <xdr:row>81</xdr:row>
      <xdr:rowOff>133351</xdr:rowOff>
    </xdr:to>
    <xdr:cxnSp macro="">
      <xdr:nvCxnSpPr>
        <xdr:cNvPr id="326" name="直線コネクタ 325"/>
        <xdr:cNvCxnSpPr/>
      </xdr:nvCxnSpPr>
      <xdr:spPr>
        <a:xfrm flipH="1" flipV="1">
          <a:off x="2790825" y="12182475"/>
          <a:ext cx="600076" cy="657226"/>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180975</xdr:colOff>
      <xdr:row>83</xdr:row>
      <xdr:rowOff>0</xdr:rowOff>
    </xdr:from>
    <xdr:to>
      <xdr:col>13</xdr:col>
      <xdr:colOff>190503</xdr:colOff>
      <xdr:row>86</xdr:row>
      <xdr:rowOff>38102</xdr:rowOff>
    </xdr:to>
    <xdr:cxnSp macro="">
      <xdr:nvCxnSpPr>
        <xdr:cNvPr id="327" name="直線コネクタ 326"/>
        <xdr:cNvCxnSpPr/>
      </xdr:nvCxnSpPr>
      <xdr:spPr>
        <a:xfrm flipH="1" flipV="1">
          <a:off x="3362325" y="13735050"/>
          <a:ext cx="581028" cy="552452"/>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80</xdr:row>
      <xdr:rowOff>114300</xdr:rowOff>
    </xdr:from>
    <xdr:to>
      <xdr:col>9</xdr:col>
      <xdr:colOff>104776</xdr:colOff>
      <xdr:row>84</xdr:row>
      <xdr:rowOff>133352</xdr:rowOff>
    </xdr:to>
    <xdr:cxnSp macro="">
      <xdr:nvCxnSpPr>
        <xdr:cNvPr id="328" name="直線コネクタ 327"/>
        <xdr:cNvCxnSpPr/>
      </xdr:nvCxnSpPr>
      <xdr:spPr>
        <a:xfrm flipH="1" flipV="1">
          <a:off x="2038350" y="12649200"/>
          <a:ext cx="676276" cy="704852"/>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207343</xdr:colOff>
      <xdr:row>85</xdr:row>
      <xdr:rowOff>164293</xdr:rowOff>
    </xdr:from>
    <xdr:to>
      <xdr:col>12</xdr:col>
      <xdr:colOff>270829</xdr:colOff>
      <xdr:row>86</xdr:row>
      <xdr:rowOff>38562</xdr:rowOff>
    </xdr:to>
    <xdr:sp macro="" textlink="">
      <xdr:nvSpPr>
        <xdr:cNvPr id="324" name="正方形/長方形 323"/>
        <xdr:cNvSpPr/>
      </xdr:nvSpPr>
      <xdr:spPr>
        <a:xfrm rot="1993101" flipV="1">
          <a:off x="2531443" y="13556443"/>
          <a:ext cx="1206486" cy="45719"/>
        </a:xfrm>
        <a:prstGeom prst="rect">
          <a:avLst/>
        </a:prstGeom>
        <a:solidFill>
          <a:schemeClr val="accent2">
            <a:lumMod val="60000"/>
            <a:lumOff val="4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123825</xdr:colOff>
      <xdr:row>86</xdr:row>
      <xdr:rowOff>95250</xdr:rowOff>
    </xdr:from>
    <xdr:to>
      <xdr:col>11</xdr:col>
      <xdr:colOff>104776</xdr:colOff>
      <xdr:row>89</xdr:row>
      <xdr:rowOff>152402</xdr:rowOff>
    </xdr:to>
    <xdr:cxnSp macro="">
      <xdr:nvCxnSpPr>
        <xdr:cNvPr id="329" name="直線コネクタ 328"/>
        <xdr:cNvCxnSpPr/>
      </xdr:nvCxnSpPr>
      <xdr:spPr>
        <a:xfrm flipH="1" flipV="1">
          <a:off x="2733675" y="13658850"/>
          <a:ext cx="552451" cy="571502"/>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104775</xdr:colOff>
      <xdr:row>82</xdr:row>
      <xdr:rowOff>152401</xdr:rowOff>
    </xdr:from>
    <xdr:to>
      <xdr:col>11</xdr:col>
      <xdr:colOff>200025</xdr:colOff>
      <xdr:row>86</xdr:row>
      <xdr:rowOff>95250</xdr:rowOff>
    </xdr:to>
    <xdr:cxnSp macro="">
      <xdr:nvCxnSpPr>
        <xdr:cNvPr id="330" name="直線コネクタ 329"/>
        <xdr:cNvCxnSpPr/>
      </xdr:nvCxnSpPr>
      <xdr:spPr>
        <a:xfrm flipV="1">
          <a:off x="2714625" y="13716001"/>
          <a:ext cx="666750" cy="628649"/>
        </a:xfrm>
        <a:prstGeom prst="line">
          <a:avLst/>
        </a:prstGeom>
        <a:ln w="3175">
          <a:prstDash val="sysDash"/>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95250</xdr:colOff>
      <xdr:row>89</xdr:row>
      <xdr:rowOff>152400</xdr:rowOff>
    </xdr:from>
    <xdr:to>
      <xdr:col>11</xdr:col>
      <xdr:colOff>95250</xdr:colOff>
      <xdr:row>92</xdr:row>
      <xdr:rowOff>0</xdr:rowOff>
    </xdr:to>
    <xdr:cxnSp macro="">
      <xdr:nvCxnSpPr>
        <xdr:cNvPr id="331" name="直線コネクタ 330"/>
        <xdr:cNvCxnSpPr/>
      </xdr:nvCxnSpPr>
      <xdr:spPr>
        <a:xfrm>
          <a:off x="3276600" y="142303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190500</xdr:colOff>
      <xdr:row>86</xdr:row>
      <xdr:rowOff>19050</xdr:rowOff>
    </xdr:from>
    <xdr:to>
      <xdr:col>13</xdr:col>
      <xdr:colOff>190500</xdr:colOff>
      <xdr:row>88</xdr:row>
      <xdr:rowOff>142875</xdr:rowOff>
    </xdr:to>
    <xdr:cxnSp macro="">
      <xdr:nvCxnSpPr>
        <xdr:cNvPr id="332" name="直線コネクタ 331"/>
        <xdr:cNvCxnSpPr/>
      </xdr:nvCxnSpPr>
      <xdr:spPr>
        <a:xfrm>
          <a:off x="3943350" y="135826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133350</xdr:colOff>
      <xdr:row>85</xdr:row>
      <xdr:rowOff>161925</xdr:rowOff>
    </xdr:from>
    <xdr:to>
      <xdr:col>10</xdr:col>
      <xdr:colOff>152400</xdr:colOff>
      <xdr:row>88</xdr:row>
      <xdr:rowOff>95250</xdr:rowOff>
    </xdr:to>
    <xdr:cxnSp macro="">
      <xdr:nvCxnSpPr>
        <xdr:cNvPr id="333" name="直線コネクタ 332"/>
        <xdr:cNvCxnSpPr/>
      </xdr:nvCxnSpPr>
      <xdr:spPr>
        <a:xfrm flipH="1">
          <a:off x="3028950" y="13554075"/>
          <a:ext cx="19050" cy="44767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257175</xdr:colOff>
      <xdr:row>85</xdr:row>
      <xdr:rowOff>85725</xdr:rowOff>
    </xdr:from>
    <xdr:to>
      <xdr:col>12</xdr:col>
      <xdr:colOff>247650</xdr:colOff>
      <xdr:row>87</xdr:row>
      <xdr:rowOff>104775</xdr:rowOff>
    </xdr:to>
    <xdr:cxnSp macro="">
      <xdr:nvCxnSpPr>
        <xdr:cNvPr id="121" name="直線矢印コネクタ 120"/>
        <xdr:cNvCxnSpPr/>
      </xdr:nvCxnSpPr>
      <xdr:spPr>
        <a:xfrm>
          <a:off x="3152775" y="13477875"/>
          <a:ext cx="561975" cy="36195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66675</xdr:colOff>
      <xdr:row>83</xdr:row>
      <xdr:rowOff>95250</xdr:rowOff>
    </xdr:from>
    <xdr:to>
      <xdr:col>10</xdr:col>
      <xdr:colOff>238125</xdr:colOff>
      <xdr:row>85</xdr:row>
      <xdr:rowOff>57150</xdr:rowOff>
    </xdr:to>
    <xdr:cxnSp macro="">
      <xdr:nvCxnSpPr>
        <xdr:cNvPr id="334" name="直線矢印コネクタ 333"/>
        <xdr:cNvCxnSpPr/>
      </xdr:nvCxnSpPr>
      <xdr:spPr>
        <a:xfrm>
          <a:off x="2676525" y="13144500"/>
          <a:ext cx="457200" cy="30480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85</xdr:row>
      <xdr:rowOff>123825</xdr:rowOff>
    </xdr:from>
    <xdr:to>
      <xdr:col>13</xdr:col>
      <xdr:colOff>38100</xdr:colOff>
      <xdr:row>89</xdr:row>
      <xdr:rowOff>57151</xdr:rowOff>
    </xdr:to>
    <xdr:cxnSp macro="">
      <xdr:nvCxnSpPr>
        <xdr:cNvPr id="335" name="直線矢印コネクタ 334"/>
        <xdr:cNvCxnSpPr/>
      </xdr:nvCxnSpPr>
      <xdr:spPr>
        <a:xfrm flipV="1">
          <a:off x="3076575" y="13515975"/>
          <a:ext cx="714375" cy="619126"/>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209550</xdr:colOff>
      <xdr:row>82</xdr:row>
      <xdr:rowOff>85725</xdr:rowOff>
    </xdr:from>
    <xdr:to>
      <xdr:col>14</xdr:col>
      <xdr:colOff>247650</xdr:colOff>
      <xdr:row>86</xdr:row>
      <xdr:rowOff>38100</xdr:rowOff>
    </xdr:to>
    <xdr:cxnSp macro="">
      <xdr:nvCxnSpPr>
        <xdr:cNvPr id="336" name="曲線コネクタ 335"/>
        <xdr:cNvCxnSpPr/>
      </xdr:nvCxnSpPr>
      <xdr:spPr>
        <a:xfrm flipV="1">
          <a:off x="3390900" y="12963525"/>
          <a:ext cx="895350" cy="638175"/>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276225</xdr:colOff>
      <xdr:row>80</xdr:row>
      <xdr:rowOff>123825</xdr:rowOff>
    </xdr:from>
    <xdr:to>
      <xdr:col>14</xdr:col>
      <xdr:colOff>247650</xdr:colOff>
      <xdr:row>84</xdr:row>
      <xdr:rowOff>76201</xdr:rowOff>
    </xdr:to>
    <xdr:cxnSp macro="">
      <xdr:nvCxnSpPr>
        <xdr:cNvPr id="338" name="曲線コネクタ 337"/>
        <xdr:cNvCxnSpPr/>
      </xdr:nvCxnSpPr>
      <xdr:spPr>
        <a:xfrm flipV="1">
          <a:off x="2886075" y="12658725"/>
          <a:ext cx="1400175" cy="638176"/>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85725</xdr:colOff>
      <xdr:row>86</xdr:row>
      <xdr:rowOff>114300</xdr:rowOff>
    </xdr:from>
    <xdr:to>
      <xdr:col>14</xdr:col>
      <xdr:colOff>266700</xdr:colOff>
      <xdr:row>88</xdr:row>
      <xdr:rowOff>85726</xdr:rowOff>
    </xdr:to>
    <xdr:cxnSp macro="">
      <xdr:nvCxnSpPr>
        <xdr:cNvPr id="340" name="曲線コネクタ 339"/>
        <xdr:cNvCxnSpPr/>
      </xdr:nvCxnSpPr>
      <xdr:spPr>
        <a:xfrm flipV="1">
          <a:off x="3267075" y="13677900"/>
          <a:ext cx="1038225" cy="314326"/>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0</xdr:colOff>
      <xdr:row>79</xdr:row>
      <xdr:rowOff>28575</xdr:rowOff>
    </xdr:from>
    <xdr:to>
      <xdr:col>3</xdr:col>
      <xdr:colOff>0</xdr:colOff>
      <xdr:row>81</xdr:row>
      <xdr:rowOff>152400</xdr:rowOff>
    </xdr:to>
    <xdr:cxnSp macro="">
      <xdr:nvCxnSpPr>
        <xdr:cNvPr id="227" name="直線コネクタ 226"/>
        <xdr:cNvCxnSpPr/>
      </xdr:nvCxnSpPr>
      <xdr:spPr>
        <a:xfrm>
          <a:off x="895350" y="9820275"/>
          <a:ext cx="0" cy="46672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xdr:colOff>
      <xdr:row>82</xdr:row>
      <xdr:rowOff>114300</xdr:rowOff>
    </xdr:from>
    <xdr:to>
      <xdr:col>3</xdr:col>
      <xdr:colOff>28575</xdr:colOff>
      <xdr:row>85</xdr:row>
      <xdr:rowOff>47625</xdr:rowOff>
    </xdr:to>
    <xdr:cxnSp macro="">
      <xdr:nvCxnSpPr>
        <xdr:cNvPr id="230" name="直線コネクタ 229"/>
        <xdr:cNvCxnSpPr/>
      </xdr:nvCxnSpPr>
      <xdr:spPr>
        <a:xfrm>
          <a:off x="923925" y="10420350"/>
          <a:ext cx="0" cy="4476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57150</xdr:colOff>
      <xdr:row>86</xdr:row>
      <xdr:rowOff>38099</xdr:rowOff>
    </xdr:from>
    <xdr:to>
      <xdr:col>3</xdr:col>
      <xdr:colOff>133350</xdr:colOff>
      <xdr:row>87</xdr:row>
      <xdr:rowOff>66674</xdr:rowOff>
    </xdr:to>
    <xdr:sp macro="" textlink="">
      <xdr:nvSpPr>
        <xdr:cNvPr id="231" name="平行四辺形 230"/>
        <xdr:cNvSpPr/>
      </xdr:nvSpPr>
      <xdr:spPr>
        <a:xfrm>
          <a:off x="666750" y="11029949"/>
          <a:ext cx="361950" cy="200025"/>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276225</xdr:colOff>
      <xdr:row>88</xdr:row>
      <xdr:rowOff>57150</xdr:rowOff>
    </xdr:from>
    <xdr:to>
      <xdr:col>3</xdr:col>
      <xdr:colOff>228600</xdr:colOff>
      <xdr:row>88</xdr:row>
      <xdr:rowOff>104775</xdr:rowOff>
    </xdr:to>
    <xdr:sp macro="" textlink="">
      <xdr:nvSpPr>
        <xdr:cNvPr id="232" name="正方形/長方形 231"/>
        <xdr:cNvSpPr/>
      </xdr:nvSpPr>
      <xdr:spPr>
        <a:xfrm>
          <a:off x="600075" y="11391900"/>
          <a:ext cx="523875" cy="47625"/>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90</xdr:row>
      <xdr:rowOff>57150</xdr:rowOff>
    </xdr:from>
    <xdr:to>
      <xdr:col>3</xdr:col>
      <xdr:colOff>257175</xdr:colOff>
      <xdr:row>90</xdr:row>
      <xdr:rowOff>102869</xdr:rowOff>
    </xdr:to>
    <xdr:sp macro="" textlink="">
      <xdr:nvSpPr>
        <xdr:cNvPr id="233" name="正方形/長方形 232"/>
        <xdr:cNvSpPr/>
      </xdr:nvSpPr>
      <xdr:spPr>
        <a:xfrm>
          <a:off x="619125" y="11734800"/>
          <a:ext cx="533400"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60344</xdr:colOff>
      <xdr:row>104</xdr:row>
      <xdr:rowOff>96699</xdr:rowOff>
    </xdr:from>
    <xdr:to>
      <xdr:col>13</xdr:col>
      <xdr:colOff>69676</xdr:colOff>
      <xdr:row>109</xdr:row>
      <xdr:rowOff>134996</xdr:rowOff>
    </xdr:to>
    <xdr:sp macro="" textlink="">
      <xdr:nvSpPr>
        <xdr:cNvPr id="386" name="平行四辺形 385"/>
        <xdr:cNvSpPr/>
      </xdr:nvSpPr>
      <xdr:spPr>
        <a:xfrm rot="12717097">
          <a:off x="2384444" y="13831749"/>
          <a:ext cx="1438082" cy="895547"/>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228600</xdr:colOff>
      <xdr:row>104</xdr:row>
      <xdr:rowOff>9525</xdr:rowOff>
    </xdr:from>
    <xdr:to>
      <xdr:col>7</xdr:col>
      <xdr:colOff>228600</xdr:colOff>
      <xdr:row>109</xdr:row>
      <xdr:rowOff>95250</xdr:rowOff>
    </xdr:to>
    <xdr:cxnSp macro="">
      <xdr:nvCxnSpPr>
        <xdr:cNvPr id="387" name="直線コネクタ 386"/>
        <xdr:cNvCxnSpPr/>
      </xdr:nvCxnSpPr>
      <xdr:spPr>
        <a:xfrm>
          <a:off x="2266950" y="13744575"/>
          <a:ext cx="0" cy="9429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180975</xdr:colOff>
      <xdr:row>102</xdr:row>
      <xdr:rowOff>95250</xdr:rowOff>
    </xdr:from>
    <xdr:to>
      <xdr:col>11</xdr:col>
      <xdr:colOff>180975</xdr:colOff>
      <xdr:row>107</xdr:row>
      <xdr:rowOff>38100</xdr:rowOff>
    </xdr:to>
    <xdr:cxnSp macro="">
      <xdr:nvCxnSpPr>
        <xdr:cNvPr id="388" name="直線コネクタ 387"/>
        <xdr:cNvCxnSpPr/>
      </xdr:nvCxnSpPr>
      <xdr:spPr>
        <a:xfrm>
          <a:off x="3362325" y="13487400"/>
          <a:ext cx="0" cy="8001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114300</xdr:colOff>
      <xdr:row>105</xdr:row>
      <xdr:rowOff>161925</xdr:rowOff>
    </xdr:from>
    <xdr:to>
      <xdr:col>9</xdr:col>
      <xdr:colOff>123825</xdr:colOff>
      <xdr:row>108</xdr:row>
      <xdr:rowOff>152400</xdr:rowOff>
    </xdr:to>
    <xdr:cxnSp macro="">
      <xdr:nvCxnSpPr>
        <xdr:cNvPr id="389" name="直線コネクタ 388"/>
        <xdr:cNvCxnSpPr/>
      </xdr:nvCxnSpPr>
      <xdr:spPr>
        <a:xfrm>
          <a:off x="2724150" y="17668875"/>
          <a:ext cx="9525" cy="5048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9525</xdr:colOff>
      <xdr:row>105</xdr:row>
      <xdr:rowOff>28575</xdr:rowOff>
    </xdr:from>
    <xdr:to>
      <xdr:col>9</xdr:col>
      <xdr:colOff>9525</xdr:colOff>
      <xdr:row>107</xdr:row>
      <xdr:rowOff>152400</xdr:rowOff>
    </xdr:to>
    <xdr:cxnSp macro="">
      <xdr:nvCxnSpPr>
        <xdr:cNvPr id="390" name="直線コネクタ 389"/>
        <xdr:cNvCxnSpPr/>
      </xdr:nvCxnSpPr>
      <xdr:spPr>
        <a:xfrm>
          <a:off x="2619375" y="13935075"/>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161925</xdr:colOff>
      <xdr:row>108</xdr:row>
      <xdr:rowOff>152400</xdr:rowOff>
    </xdr:from>
    <xdr:to>
      <xdr:col>12</xdr:col>
      <xdr:colOff>161925</xdr:colOff>
      <xdr:row>111</xdr:row>
      <xdr:rowOff>104775</xdr:rowOff>
    </xdr:to>
    <xdr:cxnSp macro="">
      <xdr:nvCxnSpPr>
        <xdr:cNvPr id="391" name="直線コネクタ 390"/>
        <xdr:cNvCxnSpPr/>
      </xdr:nvCxnSpPr>
      <xdr:spPr>
        <a:xfrm>
          <a:off x="3629025" y="145732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104775</xdr:colOff>
      <xdr:row>100</xdr:row>
      <xdr:rowOff>38100</xdr:rowOff>
    </xdr:from>
    <xdr:to>
      <xdr:col>11</xdr:col>
      <xdr:colOff>180976</xdr:colOff>
      <xdr:row>102</xdr:row>
      <xdr:rowOff>76201</xdr:rowOff>
    </xdr:to>
    <xdr:cxnSp macro="">
      <xdr:nvCxnSpPr>
        <xdr:cNvPr id="392" name="直線コネクタ 391"/>
        <xdr:cNvCxnSpPr/>
      </xdr:nvCxnSpPr>
      <xdr:spPr>
        <a:xfrm flipH="1" flipV="1">
          <a:off x="2714625" y="13087350"/>
          <a:ext cx="647701" cy="381001"/>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66675</xdr:colOff>
      <xdr:row>103</xdr:row>
      <xdr:rowOff>95250</xdr:rowOff>
    </xdr:from>
    <xdr:to>
      <xdr:col>9</xdr:col>
      <xdr:colOff>133351</xdr:colOff>
      <xdr:row>105</xdr:row>
      <xdr:rowOff>161926</xdr:rowOff>
    </xdr:to>
    <xdr:cxnSp macro="">
      <xdr:nvCxnSpPr>
        <xdr:cNvPr id="393" name="直線コネクタ 392"/>
        <xdr:cNvCxnSpPr/>
      </xdr:nvCxnSpPr>
      <xdr:spPr>
        <a:xfrm flipH="1" flipV="1">
          <a:off x="2105025" y="13658850"/>
          <a:ext cx="638176" cy="409576"/>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200026</xdr:colOff>
      <xdr:row>100</xdr:row>
      <xdr:rowOff>152400</xdr:rowOff>
    </xdr:from>
    <xdr:to>
      <xdr:col>10</xdr:col>
      <xdr:colOff>19050</xdr:colOff>
      <xdr:row>104</xdr:row>
      <xdr:rowOff>38100</xdr:rowOff>
    </xdr:to>
    <xdr:cxnSp macro="">
      <xdr:nvCxnSpPr>
        <xdr:cNvPr id="394" name="直線コネクタ 393"/>
        <xdr:cNvCxnSpPr/>
      </xdr:nvCxnSpPr>
      <xdr:spPr>
        <a:xfrm flipH="1">
          <a:off x="2238376" y="13201650"/>
          <a:ext cx="676274" cy="57150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180975</xdr:colOff>
      <xdr:row>98</xdr:row>
      <xdr:rowOff>161925</xdr:rowOff>
    </xdr:from>
    <xdr:to>
      <xdr:col>11</xdr:col>
      <xdr:colOff>180975</xdr:colOff>
      <xdr:row>102</xdr:row>
      <xdr:rowOff>76200</xdr:rowOff>
    </xdr:to>
    <xdr:cxnSp macro="">
      <xdr:nvCxnSpPr>
        <xdr:cNvPr id="397" name="直線コネクタ 396"/>
        <xdr:cNvCxnSpPr/>
      </xdr:nvCxnSpPr>
      <xdr:spPr>
        <a:xfrm flipH="1" flipV="1">
          <a:off x="2790825" y="16640175"/>
          <a:ext cx="571500" cy="600075"/>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180975</xdr:colOff>
      <xdr:row>104</xdr:row>
      <xdr:rowOff>0</xdr:rowOff>
    </xdr:from>
    <xdr:to>
      <xdr:col>13</xdr:col>
      <xdr:colOff>190503</xdr:colOff>
      <xdr:row>107</xdr:row>
      <xdr:rowOff>38102</xdr:rowOff>
    </xdr:to>
    <xdr:cxnSp macro="">
      <xdr:nvCxnSpPr>
        <xdr:cNvPr id="398" name="直線コネクタ 397"/>
        <xdr:cNvCxnSpPr/>
      </xdr:nvCxnSpPr>
      <xdr:spPr>
        <a:xfrm flipH="1" flipV="1">
          <a:off x="3362325" y="13735050"/>
          <a:ext cx="581028" cy="552452"/>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207343</xdr:colOff>
      <xdr:row>106</xdr:row>
      <xdr:rowOff>164293</xdr:rowOff>
    </xdr:from>
    <xdr:to>
      <xdr:col>12</xdr:col>
      <xdr:colOff>270829</xdr:colOff>
      <xdr:row>107</xdr:row>
      <xdr:rowOff>38562</xdr:rowOff>
    </xdr:to>
    <xdr:sp macro="" textlink="">
      <xdr:nvSpPr>
        <xdr:cNvPr id="400" name="正方形/長方形 399"/>
        <xdr:cNvSpPr/>
      </xdr:nvSpPr>
      <xdr:spPr>
        <a:xfrm rot="1993101" flipV="1">
          <a:off x="2531443" y="14242243"/>
          <a:ext cx="1206486" cy="4571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0</xdr:colOff>
      <xdr:row>101</xdr:row>
      <xdr:rowOff>114300</xdr:rowOff>
    </xdr:from>
    <xdr:to>
      <xdr:col>9</xdr:col>
      <xdr:colOff>104776</xdr:colOff>
      <xdr:row>105</xdr:row>
      <xdr:rowOff>133352</xdr:rowOff>
    </xdr:to>
    <xdr:cxnSp macro="">
      <xdr:nvCxnSpPr>
        <xdr:cNvPr id="399" name="直線コネクタ 398"/>
        <xdr:cNvCxnSpPr/>
      </xdr:nvCxnSpPr>
      <xdr:spPr>
        <a:xfrm flipH="1" flipV="1">
          <a:off x="2038350" y="13335000"/>
          <a:ext cx="676276" cy="704852"/>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123825</xdr:colOff>
      <xdr:row>107</xdr:row>
      <xdr:rowOff>95250</xdr:rowOff>
    </xdr:from>
    <xdr:to>
      <xdr:col>11</xdr:col>
      <xdr:colOff>104776</xdr:colOff>
      <xdr:row>110</xdr:row>
      <xdr:rowOff>152402</xdr:rowOff>
    </xdr:to>
    <xdr:cxnSp macro="">
      <xdr:nvCxnSpPr>
        <xdr:cNvPr id="401" name="直線コネクタ 400"/>
        <xdr:cNvCxnSpPr/>
      </xdr:nvCxnSpPr>
      <xdr:spPr>
        <a:xfrm flipH="1" flipV="1">
          <a:off x="2733675" y="14344650"/>
          <a:ext cx="552451" cy="571502"/>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104775</xdr:colOff>
      <xdr:row>103</xdr:row>
      <xdr:rowOff>152401</xdr:rowOff>
    </xdr:from>
    <xdr:to>
      <xdr:col>11</xdr:col>
      <xdr:colOff>200025</xdr:colOff>
      <xdr:row>107</xdr:row>
      <xdr:rowOff>95250</xdr:rowOff>
    </xdr:to>
    <xdr:cxnSp macro="">
      <xdr:nvCxnSpPr>
        <xdr:cNvPr id="402" name="直線コネクタ 401"/>
        <xdr:cNvCxnSpPr/>
      </xdr:nvCxnSpPr>
      <xdr:spPr>
        <a:xfrm flipV="1">
          <a:off x="2714625" y="13716001"/>
          <a:ext cx="666750" cy="628649"/>
        </a:xfrm>
        <a:prstGeom prst="line">
          <a:avLst/>
        </a:prstGeom>
        <a:ln w="3175">
          <a:prstDash val="sysDash"/>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95250</xdr:colOff>
      <xdr:row>110</xdr:row>
      <xdr:rowOff>152400</xdr:rowOff>
    </xdr:from>
    <xdr:to>
      <xdr:col>11</xdr:col>
      <xdr:colOff>95250</xdr:colOff>
      <xdr:row>113</xdr:row>
      <xdr:rowOff>104775</xdr:rowOff>
    </xdr:to>
    <xdr:cxnSp macro="">
      <xdr:nvCxnSpPr>
        <xdr:cNvPr id="403" name="直線コネクタ 402"/>
        <xdr:cNvCxnSpPr/>
      </xdr:nvCxnSpPr>
      <xdr:spPr>
        <a:xfrm>
          <a:off x="3276600" y="149161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190500</xdr:colOff>
      <xdr:row>107</xdr:row>
      <xdr:rowOff>19050</xdr:rowOff>
    </xdr:from>
    <xdr:to>
      <xdr:col>13</xdr:col>
      <xdr:colOff>190500</xdr:colOff>
      <xdr:row>109</xdr:row>
      <xdr:rowOff>142875</xdr:rowOff>
    </xdr:to>
    <xdr:cxnSp macro="">
      <xdr:nvCxnSpPr>
        <xdr:cNvPr id="404" name="直線コネクタ 403"/>
        <xdr:cNvCxnSpPr/>
      </xdr:nvCxnSpPr>
      <xdr:spPr>
        <a:xfrm>
          <a:off x="3943350" y="142684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133350</xdr:colOff>
      <xdr:row>106</xdr:row>
      <xdr:rowOff>161925</xdr:rowOff>
    </xdr:from>
    <xdr:to>
      <xdr:col>10</xdr:col>
      <xdr:colOff>152400</xdr:colOff>
      <xdr:row>109</xdr:row>
      <xdr:rowOff>95250</xdr:rowOff>
    </xdr:to>
    <xdr:cxnSp macro="">
      <xdr:nvCxnSpPr>
        <xdr:cNvPr id="405" name="直線コネクタ 404"/>
        <xdr:cNvCxnSpPr/>
      </xdr:nvCxnSpPr>
      <xdr:spPr>
        <a:xfrm flipH="1">
          <a:off x="3028950" y="14239875"/>
          <a:ext cx="19050" cy="44767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257175</xdr:colOff>
      <xdr:row>106</xdr:row>
      <xdr:rowOff>85725</xdr:rowOff>
    </xdr:from>
    <xdr:to>
      <xdr:col>12</xdr:col>
      <xdr:colOff>247650</xdr:colOff>
      <xdr:row>108</xdr:row>
      <xdr:rowOff>104775</xdr:rowOff>
    </xdr:to>
    <xdr:cxnSp macro="">
      <xdr:nvCxnSpPr>
        <xdr:cNvPr id="406" name="直線矢印コネクタ 405"/>
        <xdr:cNvCxnSpPr/>
      </xdr:nvCxnSpPr>
      <xdr:spPr>
        <a:xfrm>
          <a:off x="3152775" y="14163675"/>
          <a:ext cx="561975" cy="36195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66675</xdr:colOff>
      <xdr:row>104</xdr:row>
      <xdr:rowOff>95250</xdr:rowOff>
    </xdr:from>
    <xdr:to>
      <xdr:col>10</xdr:col>
      <xdr:colOff>238125</xdr:colOff>
      <xdr:row>106</xdr:row>
      <xdr:rowOff>57150</xdr:rowOff>
    </xdr:to>
    <xdr:cxnSp macro="">
      <xdr:nvCxnSpPr>
        <xdr:cNvPr id="407" name="直線矢印コネクタ 406"/>
        <xdr:cNvCxnSpPr/>
      </xdr:nvCxnSpPr>
      <xdr:spPr>
        <a:xfrm>
          <a:off x="2676525" y="13830300"/>
          <a:ext cx="457200" cy="30480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276225</xdr:colOff>
      <xdr:row>105</xdr:row>
      <xdr:rowOff>95250</xdr:rowOff>
    </xdr:from>
    <xdr:to>
      <xdr:col>12</xdr:col>
      <xdr:colOff>76200</xdr:colOff>
      <xdr:row>109</xdr:row>
      <xdr:rowOff>76201</xdr:rowOff>
    </xdr:to>
    <xdr:cxnSp macro="">
      <xdr:nvCxnSpPr>
        <xdr:cNvPr id="408" name="直線矢印コネクタ 407"/>
        <xdr:cNvCxnSpPr/>
      </xdr:nvCxnSpPr>
      <xdr:spPr>
        <a:xfrm flipV="1">
          <a:off x="2886075" y="17773650"/>
          <a:ext cx="657225" cy="666751"/>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209550</xdr:colOff>
      <xdr:row>103</xdr:row>
      <xdr:rowOff>85725</xdr:rowOff>
    </xdr:from>
    <xdr:to>
      <xdr:col>14</xdr:col>
      <xdr:colOff>247650</xdr:colOff>
      <xdr:row>107</xdr:row>
      <xdr:rowOff>38100</xdr:rowOff>
    </xdr:to>
    <xdr:cxnSp macro="">
      <xdr:nvCxnSpPr>
        <xdr:cNvPr id="409" name="曲線コネクタ 408"/>
        <xdr:cNvCxnSpPr/>
      </xdr:nvCxnSpPr>
      <xdr:spPr>
        <a:xfrm flipV="1">
          <a:off x="3390900" y="13649325"/>
          <a:ext cx="895350" cy="638175"/>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276225</xdr:colOff>
      <xdr:row>101</xdr:row>
      <xdr:rowOff>123825</xdr:rowOff>
    </xdr:from>
    <xdr:to>
      <xdr:col>14</xdr:col>
      <xdr:colOff>247650</xdr:colOff>
      <xdr:row>105</xdr:row>
      <xdr:rowOff>76201</xdr:rowOff>
    </xdr:to>
    <xdr:cxnSp macro="">
      <xdr:nvCxnSpPr>
        <xdr:cNvPr id="410" name="曲線コネクタ 409"/>
        <xdr:cNvCxnSpPr/>
      </xdr:nvCxnSpPr>
      <xdr:spPr>
        <a:xfrm flipV="1">
          <a:off x="2886075" y="13344525"/>
          <a:ext cx="1400175" cy="638176"/>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200026</xdr:colOff>
      <xdr:row>108</xdr:row>
      <xdr:rowOff>1</xdr:rowOff>
    </xdr:from>
    <xdr:to>
      <xdr:col>10</xdr:col>
      <xdr:colOff>228601</xdr:colOff>
      <xdr:row>110</xdr:row>
      <xdr:rowOff>161925</xdr:rowOff>
    </xdr:to>
    <xdr:cxnSp macro="">
      <xdr:nvCxnSpPr>
        <xdr:cNvPr id="411" name="曲線コネクタ 410"/>
        <xdr:cNvCxnSpPr/>
      </xdr:nvCxnSpPr>
      <xdr:spPr>
        <a:xfrm rot="10800000" flipV="1">
          <a:off x="2524126" y="18192751"/>
          <a:ext cx="600075" cy="504824"/>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0</xdr:colOff>
      <xdr:row>100</xdr:row>
      <xdr:rowOff>28575</xdr:rowOff>
    </xdr:from>
    <xdr:to>
      <xdr:col>3</xdr:col>
      <xdr:colOff>0</xdr:colOff>
      <xdr:row>102</xdr:row>
      <xdr:rowOff>152400</xdr:rowOff>
    </xdr:to>
    <xdr:cxnSp macro="">
      <xdr:nvCxnSpPr>
        <xdr:cNvPr id="412" name="直線コネクタ 411"/>
        <xdr:cNvCxnSpPr/>
      </xdr:nvCxnSpPr>
      <xdr:spPr>
        <a:xfrm>
          <a:off x="895350" y="13077825"/>
          <a:ext cx="0" cy="46672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xdr:colOff>
      <xdr:row>103</xdr:row>
      <xdr:rowOff>114300</xdr:rowOff>
    </xdr:from>
    <xdr:to>
      <xdr:col>3</xdr:col>
      <xdr:colOff>28575</xdr:colOff>
      <xdr:row>106</xdr:row>
      <xdr:rowOff>47625</xdr:rowOff>
    </xdr:to>
    <xdr:cxnSp macro="">
      <xdr:nvCxnSpPr>
        <xdr:cNvPr id="413" name="直線コネクタ 412"/>
        <xdr:cNvCxnSpPr/>
      </xdr:nvCxnSpPr>
      <xdr:spPr>
        <a:xfrm>
          <a:off x="923925" y="13677900"/>
          <a:ext cx="0" cy="4476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57150</xdr:colOff>
      <xdr:row>107</xdr:row>
      <xdr:rowOff>38099</xdr:rowOff>
    </xdr:from>
    <xdr:to>
      <xdr:col>3</xdr:col>
      <xdr:colOff>133350</xdr:colOff>
      <xdr:row>108</xdr:row>
      <xdr:rowOff>66674</xdr:rowOff>
    </xdr:to>
    <xdr:sp macro="" textlink="">
      <xdr:nvSpPr>
        <xdr:cNvPr id="414" name="平行四辺形 413"/>
        <xdr:cNvSpPr/>
      </xdr:nvSpPr>
      <xdr:spPr>
        <a:xfrm>
          <a:off x="666750" y="14287499"/>
          <a:ext cx="361950" cy="200025"/>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276225</xdr:colOff>
      <xdr:row>109</xdr:row>
      <xdr:rowOff>57150</xdr:rowOff>
    </xdr:from>
    <xdr:to>
      <xdr:col>3</xdr:col>
      <xdr:colOff>228600</xdr:colOff>
      <xdr:row>109</xdr:row>
      <xdr:rowOff>104775</xdr:rowOff>
    </xdr:to>
    <xdr:sp macro="" textlink="">
      <xdr:nvSpPr>
        <xdr:cNvPr id="415" name="正方形/長方形 414"/>
        <xdr:cNvSpPr/>
      </xdr:nvSpPr>
      <xdr:spPr>
        <a:xfrm>
          <a:off x="600075" y="14649450"/>
          <a:ext cx="523875" cy="47625"/>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111</xdr:row>
      <xdr:rowOff>57150</xdr:rowOff>
    </xdr:from>
    <xdr:to>
      <xdr:col>3</xdr:col>
      <xdr:colOff>257175</xdr:colOff>
      <xdr:row>111</xdr:row>
      <xdr:rowOff>102869</xdr:rowOff>
    </xdr:to>
    <xdr:sp macro="" textlink="">
      <xdr:nvSpPr>
        <xdr:cNvPr id="416" name="正方形/長方形 415"/>
        <xdr:cNvSpPr/>
      </xdr:nvSpPr>
      <xdr:spPr>
        <a:xfrm>
          <a:off x="619125" y="14992350"/>
          <a:ext cx="533400"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119933</xdr:colOff>
      <xdr:row>104</xdr:row>
      <xdr:rowOff>39642</xdr:rowOff>
    </xdr:from>
    <xdr:to>
      <xdr:col>10</xdr:col>
      <xdr:colOff>193810</xdr:colOff>
      <xdr:row>109</xdr:row>
      <xdr:rowOff>126754</xdr:rowOff>
    </xdr:to>
    <xdr:sp macro="" textlink="">
      <xdr:nvSpPr>
        <xdr:cNvPr id="395" name="平行四辺形 394"/>
        <xdr:cNvSpPr/>
      </xdr:nvSpPr>
      <xdr:spPr>
        <a:xfrm rot="13368327">
          <a:off x="3015533" y="13774692"/>
          <a:ext cx="73877" cy="944362"/>
        </a:xfrm>
        <a:prstGeom prst="parallelogram">
          <a:avLst/>
        </a:prstGeom>
        <a:solidFill>
          <a:schemeClr val="accent2">
            <a:lumMod val="60000"/>
            <a:lumOff val="4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60344</xdr:colOff>
      <xdr:row>126</xdr:row>
      <xdr:rowOff>96699</xdr:rowOff>
    </xdr:from>
    <xdr:to>
      <xdr:col>13</xdr:col>
      <xdr:colOff>69676</xdr:colOff>
      <xdr:row>131</xdr:row>
      <xdr:rowOff>134996</xdr:rowOff>
    </xdr:to>
    <xdr:sp macro="" textlink="">
      <xdr:nvSpPr>
        <xdr:cNvPr id="448" name="平行四辺形 447"/>
        <xdr:cNvSpPr/>
      </xdr:nvSpPr>
      <xdr:spPr>
        <a:xfrm rot="12717097">
          <a:off x="2384444" y="13831749"/>
          <a:ext cx="1438082" cy="895547"/>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228600</xdr:colOff>
      <xdr:row>126</xdr:row>
      <xdr:rowOff>9525</xdr:rowOff>
    </xdr:from>
    <xdr:to>
      <xdr:col>7</xdr:col>
      <xdr:colOff>228600</xdr:colOff>
      <xdr:row>131</xdr:row>
      <xdr:rowOff>95250</xdr:rowOff>
    </xdr:to>
    <xdr:cxnSp macro="">
      <xdr:nvCxnSpPr>
        <xdr:cNvPr id="449" name="直線コネクタ 448"/>
        <xdr:cNvCxnSpPr/>
      </xdr:nvCxnSpPr>
      <xdr:spPr>
        <a:xfrm>
          <a:off x="2266950" y="13744575"/>
          <a:ext cx="0" cy="9429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180975</xdr:colOff>
      <xdr:row>124</xdr:row>
      <xdr:rowOff>95250</xdr:rowOff>
    </xdr:from>
    <xdr:to>
      <xdr:col>11</xdr:col>
      <xdr:colOff>180975</xdr:colOff>
      <xdr:row>129</xdr:row>
      <xdr:rowOff>38100</xdr:rowOff>
    </xdr:to>
    <xdr:cxnSp macro="">
      <xdr:nvCxnSpPr>
        <xdr:cNvPr id="450" name="直線コネクタ 449"/>
        <xdr:cNvCxnSpPr/>
      </xdr:nvCxnSpPr>
      <xdr:spPr>
        <a:xfrm>
          <a:off x="3362325" y="13487400"/>
          <a:ext cx="0" cy="8001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114300</xdr:colOff>
      <xdr:row>127</xdr:row>
      <xdr:rowOff>142875</xdr:rowOff>
    </xdr:from>
    <xdr:to>
      <xdr:col>9</xdr:col>
      <xdr:colOff>123825</xdr:colOff>
      <xdr:row>133</xdr:row>
      <xdr:rowOff>0</xdr:rowOff>
    </xdr:to>
    <xdr:cxnSp macro="">
      <xdr:nvCxnSpPr>
        <xdr:cNvPr id="451" name="直線コネクタ 450"/>
        <xdr:cNvCxnSpPr/>
      </xdr:nvCxnSpPr>
      <xdr:spPr>
        <a:xfrm>
          <a:off x="2724150" y="21421725"/>
          <a:ext cx="9525" cy="8858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xdr:colOff>
      <xdr:row>122</xdr:row>
      <xdr:rowOff>133350</xdr:rowOff>
    </xdr:from>
    <xdr:to>
      <xdr:col>10</xdr:col>
      <xdr:colOff>28575</xdr:colOff>
      <xdr:row>125</xdr:row>
      <xdr:rowOff>85725</xdr:rowOff>
    </xdr:to>
    <xdr:cxnSp macro="">
      <xdr:nvCxnSpPr>
        <xdr:cNvPr id="452" name="直線コネクタ 451"/>
        <xdr:cNvCxnSpPr/>
      </xdr:nvCxnSpPr>
      <xdr:spPr>
        <a:xfrm>
          <a:off x="2924175" y="205549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161925</xdr:colOff>
      <xdr:row>130</xdr:row>
      <xdr:rowOff>152400</xdr:rowOff>
    </xdr:from>
    <xdr:to>
      <xdr:col>12</xdr:col>
      <xdr:colOff>161925</xdr:colOff>
      <xdr:row>133</xdr:row>
      <xdr:rowOff>104775</xdr:rowOff>
    </xdr:to>
    <xdr:cxnSp macro="">
      <xdr:nvCxnSpPr>
        <xdr:cNvPr id="453" name="直線コネクタ 452"/>
        <xdr:cNvCxnSpPr/>
      </xdr:nvCxnSpPr>
      <xdr:spPr>
        <a:xfrm>
          <a:off x="3629025" y="145732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104776</xdr:colOff>
      <xdr:row>122</xdr:row>
      <xdr:rowOff>38102</xdr:rowOff>
    </xdr:from>
    <xdr:to>
      <xdr:col>14</xdr:col>
      <xdr:colOff>104775</xdr:colOff>
      <xdr:row>127</xdr:row>
      <xdr:rowOff>66675</xdr:rowOff>
    </xdr:to>
    <xdr:cxnSp macro="">
      <xdr:nvCxnSpPr>
        <xdr:cNvPr id="454" name="直線コネクタ 453"/>
        <xdr:cNvCxnSpPr/>
      </xdr:nvCxnSpPr>
      <xdr:spPr>
        <a:xfrm flipH="1" flipV="1">
          <a:off x="2714626" y="20459702"/>
          <a:ext cx="1428749" cy="885823"/>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200026</xdr:colOff>
      <xdr:row>122</xdr:row>
      <xdr:rowOff>152400</xdr:rowOff>
    </xdr:from>
    <xdr:to>
      <xdr:col>10</xdr:col>
      <xdr:colOff>19050</xdr:colOff>
      <xdr:row>126</xdr:row>
      <xdr:rowOff>38100</xdr:rowOff>
    </xdr:to>
    <xdr:cxnSp macro="">
      <xdr:nvCxnSpPr>
        <xdr:cNvPr id="456" name="直線コネクタ 455"/>
        <xdr:cNvCxnSpPr/>
      </xdr:nvCxnSpPr>
      <xdr:spPr>
        <a:xfrm flipH="1">
          <a:off x="2238376" y="13201650"/>
          <a:ext cx="676274" cy="57150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119933</xdr:colOff>
      <xdr:row>126</xdr:row>
      <xdr:rowOff>39642</xdr:rowOff>
    </xdr:from>
    <xdr:to>
      <xdr:col>10</xdr:col>
      <xdr:colOff>193810</xdr:colOff>
      <xdr:row>131</xdr:row>
      <xdr:rowOff>126754</xdr:rowOff>
    </xdr:to>
    <xdr:sp macro="" textlink="">
      <xdr:nvSpPr>
        <xdr:cNvPr id="457" name="平行四辺形 456"/>
        <xdr:cNvSpPr/>
      </xdr:nvSpPr>
      <xdr:spPr>
        <a:xfrm rot="13368327">
          <a:off x="3015533" y="13774692"/>
          <a:ext cx="73877" cy="944362"/>
        </a:xfrm>
        <a:prstGeom prst="parallelogram">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142875</xdr:colOff>
      <xdr:row>127</xdr:row>
      <xdr:rowOff>152401</xdr:rowOff>
    </xdr:from>
    <xdr:to>
      <xdr:col>14</xdr:col>
      <xdr:colOff>114300</xdr:colOff>
      <xdr:row>129</xdr:row>
      <xdr:rowOff>161925</xdr:rowOff>
    </xdr:to>
    <xdr:cxnSp macro="">
      <xdr:nvCxnSpPr>
        <xdr:cNvPr id="460" name="直線コネクタ 459"/>
        <xdr:cNvCxnSpPr/>
      </xdr:nvCxnSpPr>
      <xdr:spPr>
        <a:xfrm flipH="1" flipV="1">
          <a:off x="3609975" y="21431251"/>
          <a:ext cx="542925" cy="352424"/>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142876</xdr:colOff>
      <xdr:row>130</xdr:row>
      <xdr:rowOff>152402</xdr:rowOff>
    </xdr:from>
    <xdr:to>
      <xdr:col>12</xdr:col>
      <xdr:colOff>38100</xdr:colOff>
      <xdr:row>133</xdr:row>
      <xdr:rowOff>114300</xdr:rowOff>
    </xdr:to>
    <xdr:cxnSp macro="">
      <xdr:nvCxnSpPr>
        <xdr:cNvPr id="461" name="直線コネクタ 460"/>
        <xdr:cNvCxnSpPr/>
      </xdr:nvCxnSpPr>
      <xdr:spPr>
        <a:xfrm flipH="1" flipV="1">
          <a:off x="2752726" y="21945602"/>
          <a:ext cx="752474" cy="476248"/>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187050</xdr:colOff>
      <xdr:row>129</xdr:row>
      <xdr:rowOff>60872</xdr:rowOff>
    </xdr:from>
    <xdr:to>
      <xdr:col>13</xdr:col>
      <xdr:colOff>213147</xdr:colOff>
      <xdr:row>129</xdr:row>
      <xdr:rowOff>106591</xdr:rowOff>
    </xdr:to>
    <xdr:sp macro="" textlink="">
      <xdr:nvSpPr>
        <xdr:cNvPr id="462" name="正方形/長方形 461"/>
        <xdr:cNvSpPr/>
      </xdr:nvSpPr>
      <xdr:spPr>
        <a:xfrm rot="1993101" flipV="1">
          <a:off x="2511150" y="21682622"/>
          <a:ext cx="1454847" cy="4571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28576</xdr:colOff>
      <xdr:row>129</xdr:row>
      <xdr:rowOff>142875</xdr:rowOff>
    </xdr:from>
    <xdr:to>
      <xdr:col>14</xdr:col>
      <xdr:colOff>95250</xdr:colOff>
      <xdr:row>133</xdr:row>
      <xdr:rowOff>123825</xdr:rowOff>
    </xdr:to>
    <xdr:cxnSp macro="">
      <xdr:nvCxnSpPr>
        <xdr:cNvPr id="463" name="直線コネクタ 462"/>
        <xdr:cNvCxnSpPr/>
      </xdr:nvCxnSpPr>
      <xdr:spPr>
        <a:xfrm flipH="1">
          <a:off x="3495676" y="21764625"/>
          <a:ext cx="638174" cy="66675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123825</xdr:colOff>
      <xdr:row>132</xdr:row>
      <xdr:rowOff>142877</xdr:rowOff>
    </xdr:from>
    <xdr:to>
      <xdr:col>11</xdr:col>
      <xdr:colOff>104775</xdr:colOff>
      <xdr:row>135</xdr:row>
      <xdr:rowOff>114300</xdr:rowOff>
    </xdr:to>
    <xdr:cxnSp macro="">
      <xdr:nvCxnSpPr>
        <xdr:cNvPr id="464" name="直線コネクタ 463"/>
        <xdr:cNvCxnSpPr/>
      </xdr:nvCxnSpPr>
      <xdr:spPr>
        <a:xfrm flipV="1">
          <a:off x="2733675" y="22278977"/>
          <a:ext cx="552450" cy="485773"/>
        </a:xfrm>
        <a:prstGeom prst="line">
          <a:avLst/>
        </a:prstGeom>
        <a:ln w="3175">
          <a:prstDash val="sysDash"/>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38100</xdr:colOff>
      <xdr:row>131</xdr:row>
      <xdr:rowOff>9525</xdr:rowOff>
    </xdr:from>
    <xdr:to>
      <xdr:col>12</xdr:col>
      <xdr:colOff>38100</xdr:colOff>
      <xdr:row>133</xdr:row>
      <xdr:rowOff>114300</xdr:rowOff>
    </xdr:to>
    <xdr:cxnSp macro="">
      <xdr:nvCxnSpPr>
        <xdr:cNvPr id="465" name="直線コネクタ 464"/>
        <xdr:cNvCxnSpPr/>
      </xdr:nvCxnSpPr>
      <xdr:spPr>
        <a:xfrm>
          <a:off x="3505200" y="21974175"/>
          <a:ext cx="0" cy="4476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104775</xdr:colOff>
      <xdr:row>127</xdr:row>
      <xdr:rowOff>47625</xdr:rowOff>
    </xdr:from>
    <xdr:to>
      <xdr:col>14</xdr:col>
      <xdr:colOff>104775</xdr:colOff>
      <xdr:row>130</xdr:row>
      <xdr:rowOff>0</xdr:rowOff>
    </xdr:to>
    <xdr:cxnSp macro="">
      <xdr:nvCxnSpPr>
        <xdr:cNvPr id="466" name="直線コネクタ 465"/>
        <xdr:cNvCxnSpPr/>
      </xdr:nvCxnSpPr>
      <xdr:spPr>
        <a:xfrm>
          <a:off x="4143375" y="21326475"/>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152400</xdr:colOff>
      <xdr:row>128</xdr:row>
      <xdr:rowOff>161925</xdr:rowOff>
    </xdr:from>
    <xdr:to>
      <xdr:col>10</xdr:col>
      <xdr:colOff>171450</xdr:colOff>
      <xdr:row>131</xdr:row>
      <xdr:rowOff>95250</xdr:rowOff>
    </xdr:to>
    <xdr:cxnSp macro="">
      <xdr:nvCxnSpPr>
        <xdr:cNvPr id="467" name="直線コネクタ 466"/>
        <xdr:cNvCxnSpPr/>
      </xdr:nvCxnSpPr>
      <xdr:spPr>
        <a:xfrm flipH="1">
          <a:off x="3048000" y="21612225"/>
          <a:ext cx="19050" cy="44767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190500</xdr:colOff>
      <xdr:row>125</xdr:row>
      <xdr:rowOff>161925</xdr:rowOff>
    </xdr:from>
    <xdr:to>
      <xdr:col>13</xdr:col>
      <xdr:colOff>85725</xdr:colOff>
      <xdr:row>129</xdr:row>
      <xdr:rowOff>142875</xdr:rowOff>
    </xdr:to>
    <xdr:cxnSp macro="">
      <xdr:nvCxnSpPr>
        <xdr:cNvPr id="469" name="直線矢印コネクタ 468"/>
        <xdr:cNvCxnSpPr/>
      </xdr:nvCxnSpPr>
      <xdr:spPr>
        <a:xfrm>
          <a:off x="2800350" y="21097875"/>
          <a:ext cx="1038225" cy="66675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161925</xdr:colOff>
      <xdr:row>128</xdr:row>
      <xdr:rowOff>0</xdr:rowOff>
    </xdr:from>
    <xdr:to>
      <xdr:col>12</xdr:col>
      <xdr:colOff>266700</xdr:colOff>
      <xdr:row>132</xdr:row>
      <xdr:rowOff>1</xdr:rowOff>
    </xdr:to>
    <xdr:cxnSp macro="">
      <xdr:nvCxnSpPr>
        <xdr:cNvPr id="470" name="直線矢印コネクタ 469"/>
        <xdr:cNvCxnSpPr/>
      </xdr:nvCxnSpPr>
      <xdr:spPr>
        <a:xfrm flipV="1">
          <a:off x="3057525" y="21450300"/>
          <a:ext cx="676275" cy="685801"/>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266700</xdr:colOff>
      <xdr:row>129</xdr:row>
      <xdr:rowOff>104775</xdr:rowOff>
    </xdr:from>
    <xdr:to>
      <xdr:col>15</xdr:col>
      <xdr:colOff>257175</xdr:colOff>
      <xdr:row>129</xdr:row>
      <xdr:rowOff>123827</xdr:rowOff>
    </xdr:to>
    <xdr:cxnSp macro="">
      <xdr:nvCxnSpPr>
        <xdr:cNvPr id="471" name="曲線コネクタ 470"/>
        <xdr:cNvCxnSpPr/>
      </xdr:nvCxnSpPr>
      <xdr:spPr>
        <a:xfrm flipV="1">
          <a:off x="3448050" y="21726525"/>
          <a:ext cx="1133475" cy="19052"/>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238125</xdr:colOff>
      <xdr:row>125</xdr:row>
      <xdr:rowOff>76200</xdr:rowOff>
    </xdr:from>
    <xdr:to>
      <xdr:col>15</xdr:col>
      <xdr:colOff>238125</xdr:colOff>
      <xdr:row>128</xdr:row>
      <xdr:rowOff>38103</xdr:rowOff>
    </xdr:to>
    <xdr:cxnSp macro="">
      <xdr:nvCxnSpPr>
        <xdr:cNvPr id="472" name="曲線コネクタ 471"/>
        <xdr:cNvCxnSpPr/>
      </xdr:nvCxnSpPr>
      <xdr:spPr>
        <a:xfrm flipV="1">
          <a:off x="3419475" y="21012150"/>
          <a:ext cx="1143000" cy="476253"/>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0</xdr:colOff>
      <xdr:row>122</xdr:row>
      <xdr:rowOff>28575</xdr:rowOff>
    </xdr:from>
    <xdr:to>
      <xdr:col>3</xdr:col>
      <xdr:colOff>0</xdr:colOff>
      <xdr:row>124</xdr:row>
      <xdr:rowOff>152400</xdr:rowOff>
    </xdr:to>
    <xdr:cxnSp macro="">
      <xdr:nvCxnSpPr>
        <xdr:cNvPr id="474" name="直線コネクタ 473"/>
        <xdr:cNvCxnSpPr/>
      </xdr:nvCxnSpPr>
      <xdr:spPr>
        <a:xfrm>
          <a:off x="895350" y="13077825"/>
          <a:ext cx="0" cy="46672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xdr:colOff>
      <xdr:row>125</xdr:row>
      <xdr:rowOff>114300</xdr:rowOff>
    </xdr:from>
    <xdr:to>
      <xdr:col>3</xdr:col>
      <xdr:colOff>28575</xdr:colOff>
      <xdr:row>128</xdr:row>
      <xdr:rowOff>47625</xdr:rowOff>
    </xdr:to>
    <xdr:cxnSp macro="">
      <xdr:nvCxnSpPr>
        <xdr:cNvPr id="475" name="直線コネクタ 474"/>
        <xdr:cNvCxnSpPr/>
      </xdr:nvCxnSpPr>
      <xdr:spPr>
        <a:xfrm>
          <a:off x="923925" y="13677900"/>
          <a:ext cx="0" cy="4476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57150</xdr:colOff>
      <xdr:row>129</xdr:row>
      <xdr:rowOff>38099</xdr:rowOff>
    </xdr:from>
    <xdr:to>
      <xdr:col>3</xdr:col>
      <xdr:colOff>133350</xdr:colOff>
      <xdr:row>130</xdr:row>
      <xdr:rowOff>66674</xdr:rowOff>
    </xdr:to>
    <xdr:sp macro="" textlink="">
      <xdr:nvSpPr>
        <xdr:cNvPr id="476" name="平行四辺形 475"/>
        <xdr:cNvSpPr/>
      </xdr:nvSpPr>
      <xdr:spPr>
        <a:xfrm>
          <a:off x="666750" y="14287499"/>
          <a:ext cx="361950" cy="200025"/>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276225</xdr:colOff>
      <xdr:row>135</xdr:row>
      <xdr:rowOff>57150</xdr:rowOff>
    </xdr:from>
    <xdr:to>
      <xdr:col>3</xdr:col>
      <xdr:colOff>228600</xdr:colOff>
      <xdr:row>135</xdr:row>
      <xdr:rowOff>104775</xdr:rowOff>
    </xdr:to>
    <xdr:sp macro="" textlink="">
      <xdr:nvSpPr>
        <xdr:cNvPr id="477" name="正方形/長方形 476"/>
        <xdr:cNvSpPr/>
      </xdr:nvSpPr>
      <xdr:spPr>
        <a:xfrm>
          <a:off x="600075" y="14649450"/>
          <a:ext cx="523875" cy="47625"/>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137</xdr:row>
      <xdr:rowOff>57150</xdr:rowOff>
    </xdr:from>
    <xdr:to>
      <xdr:col>3</xdr:col>
      <xdr:colOff>257175</xdr:colOff>
      <xdr:row>137</xdr:row>
      <xdr:rowOff>102869</xdr:rowOff>
    </xdr:to>
    <xdr:sp macro="" textlink="">
      <xdr:nvSpPr>
        <xdr:cNvPr id="478" name="正方形/長方形 477"/>
        <xdr:cNvSpPr/>
      </xdr:nvSpPr>
      <xdr:spPr>
        <a:xfrm>
          <a:off x="619125" y="14992350"/>
          <a:ext cx="533400"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126</xdr:row>
      <xdr:rowOff>114300</xdr:rowOff>
    </xdr:from>
    <xdr:to>
      <xdr:col>13</xdr:col>
      <xdr:colOff>190500</xdr:colOff>
      <xdr:row>131</xdr:row>
      <xdr:rowOff>57150</xdr:rowOff>
    </xdr:to>
    <xdr:cxnSp macro="">
      <xdr:nvCxnSpPr>
        <xdr:cNvPr id="479" name="直線コネクタ 478"/>
        <xdr:cNvCxnSpPr/>
      </xdr:nvCxnSpPr>
      <xdr:spPr>
        <a:xfrm>
          <a:off x="3943350" y="21221700"/>
          <a:ext cx="0" cy="8001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114300</xdr:colOff>
      <xdr:row>130</xdr:row>
      <xdr:rowOff>19050</xdr:rowOff>
    </xdr:from>
    <xdr:to>
      <xdr:col>11</xdr:col>
      <xdr:colOff>114300</xdr:colOff>
      <xdr:row>135</xdr:row>
      <xdr:rowOff>104775</xdr:rowOff>
    </xdr:to>
    <xdr:cxnSp macro="">
      <xdr:nvCxnSpPr>
        <xdr:cNvPr id="480" name="直線コネクタ 479"/>
        <xdr:cNvCxnSpPr/>
      </xdr:nvCxnSpPr>
      <xdr:spPr>
        <a:xfrm>
          <a:off x="3295650" y="21812250"/>
          <a:ext cx="0" cy="9429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197818</xdr:colOff>
      <xdr:row>128</xdr:row>
      <xdr:rowOff>154768</xdr:rowOff>
    </xdr:from>
    <xdr:to>
      <xdr:col>12</xdr:col>
      <xdr:colOff>261304</xdr:colOff>
      <xdr:row>129</xdr:row>
      <xdr:rowOff>29037</xdr:rowOff>
    </xdr:to>
    <xdr:sp macro="" textlink="">
      <xdr:nvSpPr>
        <xdr:cNvPr id="481" name="正方形/長方形 480"/>
        <xdr:cNvSpPr/>
      </xdr:nvSpPr>
      <xdr:spPr>
        <a:xfrm rot="1993101" flipV="1">
          <a:off x="2521918" y="21605068"/>
          <a:ext cx="1206486" cy="45719"/>
        </a:xfrm>
        <a:prstGeom prst="rect">
          <a:avLst/>
        </a:prstGeom>
        <a:solidFill>
          <a:schemeClr val="accent2">
            <a:lumMod val="60000"/>
            <a:lumOff val="4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133</xdr:row>
      <xdr:rowOff>85727</xdr:rowOff>
    </xdr:from>
    <xdr:to>
      <xdr:col>12</xdr:col>
      <xdr:colOff>47625</xdr:colOff>
      <xdr:row>136</xdr:row>
      <xdr:rowOff>85725</xdr:rowOff>
    </xdr:to>
    <xdr:cxnSp macro="">
      <xdr:nvCxnSpPr>
        <xdr:cNvPr id="482" name="直線コネクタ 481"/>
        <xdr:cNvCxnSpPr/>
      </xdr:nvCxnSpPr>
      <xdr:spPr>
        <a:xfrm flipV="1">
          <a:off x="2981325" y="22393277"/>
          <a:ext cx="533400" cy="514348"/>
        </a:xfrm>
        <a:prstGeom prst="line">
          <a:avLst/>
        </a:prstGeom>
        <a:ln w="3175">
          <a:prstDash val="sysDash"/>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266700</xdr:colOff>
      <xdr:row>135</xdr:row>
      <xdr:rowOff>0</xdr:rowOff>
    </xdr:from>
    <xdr:to>
      <xdr:col>10</xdr:col>
      <xdr:colOff>219075</xdr:colOff>
      <xdr:row>135</xdr:row>
      <xdr:rowOff>114300</xdr:rowOff>
    </xdr:to>
    <xdr:cxnSp macro="">
      <xdr:nvCxnSpPr>
        <xdr:cNvPr id="483" name="直線矢印コネクタ 482"/>
        <xdr:cNvCxnSpPr/>
      </xdr:nvCxnSpPr>
      <xdr:spPr>
        <a:xfrm>
          <a:off x="2876550" y="22650450"/>
          <a:ext cx="238125" cy="11430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104775</xdr:colOff>
      <xdr:row>102</xdr:row>
      <xdr:rowOff>85725</xdr:rowOff>
    </xdr:from>
    <xdr:to>
      <xdr:col>11</xdr:col>
      <xdr:colOff>171450</xdr:colOff>
      <xdr:row>105</xdr:row>
      <xdr:rowOff>142875</xdr:rowOff>
    </xdr:to>
    <xdr:cxnSp macro="">
      <xdr:nvCxnSpPr>
        <xdr:cNvPr id="396" name="直線コネクタ 395"/>
        <xdr:cNvCxnSpPr/>
      </xdr:nvCxnSpPr>
      <xdr:spPr>
        <a:xfrm flipH="1">
          <a:off x="2714625" y="13477875"/>
          <a:ext cx="638175" cy="57150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63180</xdr:colOff>
      <xdr:row>145</xdr:row>
      <xdr:rowOff>104949</xdr:rowOff>
    </xdr:from>
    <xdr:to>
      <xdr:col>13</xdr:col>
      <xdr:colOff>83637</xdr:colOff>
      <xdr:row>150</xdr:row>
      <xdr:rowOff>120829</xdr:rowOff>
    </xdr:to>
    <xdr:sp macro="" textlink="">
      <xdr:nvSpPr>
        <xdr:cNvPr id="517" name="平行四辺形 516"/>
        <xdr:cNvSpPr/>
      </xdr:nvSpPr>
      <xdr:spPr>
        <a:xfrm rot="12717097">
          <a:off x="2301555" y="24984249"/>
          <a:ext cx="1449207" cy="873130"/>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228600</xdr:colOff>
      <xdr:row>145</xdr:row>
      <xdr:rowOff>9525</xdr:rowOff>
    </xdr:from>
    <xdr:to>
      <xdr:col>7</xdr:col>
      <xdr:colOff>228600</xdr:colOff>
      <xdr:row>150</xdr:row>
      <xdr:rowOff>95250</xdr:rowOff>
    </xdr:to>
    <xdr:cxnSp macro="">
      <xdr:nvCxnSpPr>
        <xdr:cNvPr id="518" name="直線コネクタ 517"/>
        <xdr:cNvCxnSpPr/>
      </xdr:nvCxnSpPr>
      <xdr:spPr>
        <a:xfrm>
          <a:off x="2266950" y="21116925"/>
          <a:ext cx="0" cy="9429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180975</xdr:colOff>
      <xdr:row>143</xdr:row>
      <xdr:rowOff>95250</xdr:rowOff>
    </xdr:from>
    <xdr:to>
      <xdr:col>11</xdr:col>
      <xdr:colOff>180975</xdr:colOff>
      <xdr:row>148</xdr:row>
      <xdr:rowOff>38100</xdr:rowOff>
    </xdr:to>
    <xdr:cxnSp macro="">
      <xdr:nvCxnSpPr>
        <xdr:cNvPr id="519" name="直線コネクタ 518"/>
        <xdr:cNvCxnSpPr/>
      </xdr:nvCxnSpPr>
      <xdr:spPr>
        <a:xfrm>
          <a:off x="3362325" y="20859750"/>
          <a:ext cx="0" cy="8001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114300</xdr:colOff>
      <xdr:row>146</xdr:row>
      <xdr:rowOff>142875</xdr:rowOff>
    </xdr:from>
    <xdr:to>
      <xdr:col>9</xdr:col>
      <xdr:colOff>123825</xdr:colOff>
      <xdr:row>152</xdr:row>
      <xdr:rowOff>0</xdr:rowOff>
    </xdr:to>
    <xdr:cxnSp macro="">
      <xdr:nvCxnSpPr>
        <xdr:cNvPr id="520" name="直線コネクタ 519"/>
        <xdr:cNvCxnSpPr/>
      </xdr:nvCxnSpPr>
      <xdr:spPr>
        <a:xfrm>
          <a:off x="2724150" y="21421725"/>
          <a:ext cx="9525" cy="8858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28575</xdr:colOff>
      <xdr:row>141</xdr:row>
      <xdr:rowOff>133350</xdr:rowOff>
    </xdr:from>
    <xdr:to>
      <xdr:col>10</xdr:col>
      <xdr:colOff>28575</xdr:colOff>
      <xdr:row>144</xdr:row>
      <xdr:rowOff>85725</xdr:rowOff>
    </xdr:to>
    <xdr:cxnSp macro="">
      <xdr:nvCxnSpPr>
        <xdr:cNvPr id="521" name="直線コネクタ 520"/>
        <xdr:cNvCxnSpPr/>
      </xdr:nvCxnSpPr>
      <xdr:spPr>
        <a:xfrm>
          <a:off x="2924175" y="2055495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161925</xdr:colOff>
      <xdr:row>149</xdr:row>
      <xdr:rowOff>152400</xdr:rowOff>
    </xdr:from>
    <xdr:to>
      <xdr:col>12</xdr:col>
      <xdr:colOff>161925</xdr:colOff>
      <xdr:row>152</xdr:row>
      <xdr:rowOff>104775</xdr:rowOff>
    </xdr:to>
    <xdr:cxnSp macro="">
      <xdr:nvCxnSpPr>
        <xdr:cNvPr id="522" name="直線コネクタ 521"/>
        <xdr:cNvCxnSpPr/>
      </xdr:nvCxnSpPr>
      <xdr:spPr>
        <a:xfrm>
          <a:off x="3629025" y="21945600"/>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104776</xdr:colOff>
      <xdr:row>141</xdr:row>
      <xdr:rowOff>38102</xdr:rowOff>
    </xdr:from>
    <xdr:to>
      <xdr:col>14</xdr:col>
      <xdr:colOff>104775</xdr:colOff>
      <xdr:row>146</xdr:row>
      <xdr:rowOff>66675</xdr:rowOff>
    </xdr:to>
    <xdr:cxnSp macro="">
      <xdr:nvCxnSpPr>
        <xdr:cNvPr id="523" name="直線コネクタ 522"/>
        <xdr:cNvCxnSpPr/>
      </xdr:nvCxnSpPr>
      <xdr:spPr>
        <a:xfrm flipH="1" flipV="1">
          <a:off x="2714626" y="20459702"/>
          <a:ext cx="1428749" cy="885823"/>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200026</xdr:colOff>
      <xdr:row>141</xdr:row>
      <xdr:rowOff>152400</xdr:rowOff>
    </xdr:from>
    <xdr:to>
      <xdr:col>10</xdr:col>
      <xdr:colOff>19050</xdr:colOff>
      <xdr:row>145</xdr:row>
      <xdr:rowOff>38100</xdr:rowOff>
    </xdr:to>
    <xdr:cxnSp macro="">
      <xdr:nvCxnSpPr>
        <xdr:cNvPr id="525" name="直線コネクタ 524"/>
        <xdr:cNvCxnSpPr/>
      </xdr:nvCxnSpPr>
      <xdr:spPr>
        <a:xfrm flipH="1">
          <a:off x="2238376" y="20574000"/>
          <a:ext cx="676274" cy="57150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158476</xdr:colOff>
      <xdr:row>148</xdr:row>
      <xdr:rowOff>60871</xdr:rowOff>
    </xdr:from>
    <xdr:to>
      <xdr:col>13</xdr:col>
      <xdr:colOff>184573</xdr:colOff>
      <xdr:row>148</xdr:row>
      <xdr:rowOff>106590</xdr:rowOff>
    </xdr:to>
    <xdr:sp macro="" textlink="">
      <xdr:nvSpPr>
        <xdr:cNvPr id="530" name="正方形/長方形 529"/>
        <xdr:cNvSpPr/>
      </xdr:nvSpPr>
      <xdr:spPr>
        <a:xfrm rot="1993101" flipV="1">
          <a:off x="2482576" y="24940171"/>
          <a:ext cx="1454847" cy="4571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119933</xdr:colOff>
      <xdr:row>145</xdr:row>
      <xdr:rowOff>39642</xdr:rowOff>
    </xdr:from>
    <xdr:to>
      <xdr:col>10</xdr:col>
      <xdr:colOff>193810</xdr:colOff>
      <xdr:row>150</xdr:row>
      <xdr:rowOff>126754</xdr:rowOff>
    </xdr:to>
    <xdr:sp macro="" textlink="">
      <xdr:nvSpPr>
        <xdr:cNvPr id="526" name="平行四辺形 525"/>
        <xdr:cNvSpPr/>
      </xdr:nvSpPr>
      <xdr:spPr>
        <a:xfrm rot="13368327">
          <a:off x="3015533" y="21147042"/>
          <a:ext cx="73877" cy="944362"/>
        </a:xfrm>
        <a:prstGeom prst="parallelogram">
          <a:avLst/>
        </a:prstGeom>
        <a:solidFill>
          <a:schemeClr val="accent2">
            <a:lumMod val="60000"/>
            <a:lumOff val="4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28575</xdr:colOff>
      <xdr:row>146</xdr:row>
      <xdr:rowOff>57150</xdr:rowOff>
    </xdr:from>
    <xdr:to>
      <xdr:col>14</xdr:col>
      <xdr:colOff>85725</xdr:colOff>
      <xdr:row>150</xdr:row>
      <xdr:rowOff>0</xdr:rowOff>
    </xdr:to>
    <xdr:cxnSp macro="">
      <xdr:nvCxnSpPr>
        <xdr:cNvPr id="527" name="直線コネクタ 526"/>
        <xdr:cNvCxnSpPr/>
      </xdr:nvCxnSpPr>
      <xdr:spPr>
        <a:xfrm flipH="1">
          <a:off x="3495675" y="21336000"/>
          <a:ext cx="628650" cy="62865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142875</xdr:colOff>
      <xdr:row>146</xdr:row>
      <xdr:rowOff>152401</xdr:rowOff>
    </xdr:from>
    <xdr:to>
      <xdr:col>14</xdr:col>
      <xdr:colOff>114300</xdr:colOff>
      <xdr:row>148</xdr:row>
      <xdr:rowOff>161925</xdr:rowOff>
    </xdr:to>
    <xdr:cxnSp macro="">
      <xdr:nvCxnSpPr>
        <xdr:cNvPr id="528" name="直線コネクタ 527"/>
        <xdr:cNvCxnSpPr/>
      </xdr:nvCxnSpPr>
      <xdr:spPr>
        <a:xfrm flipH="1" flipV="1">
          <a:off x="3609975" y="21431251"/>
          <a:ext cx="542925" cy="352424"/>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133351</xdr:colOff>
      <xdr:row>149</xdr:row>
      <xdr:rowOff>133352</xdr:rowOff>
    </xdr:from>
    <xdr:to>
      <xdr:col>12</xdr:col>
      <xdr:colOff>28575</xdr:colOff>
      <xdr:row>152</xdr:row>
      <xdr:rowOff>95250</xdr:rowOff>
    </xdr:to>
    <xdr:cxnSp macro="">
      <xdr:nvCxnSpPr>
        <xdr:cNvPr id="529" name="直線コネクタ 528"/>
        <xdr:cNvCxnSpPr/>
      </xdr:nvCxnSpPr>
      <xdr:spPr>
        <a:xfrm flipH="1" flipV="1">
          <a:off x="2657476" y="25698452"/>
          <a:ext cx="752474" cy="476248"/>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123825</xdr:colOff>
      <xdr:row>151</xdr:row>
      <xdr:rowOff>142877</xdr:rowOff>
    </xdr:from>
    <xdr:to>
      <xdr:col>11</xdr:col>
      <xdr:colOff>104775</xdr:colOff>
      <xdr:row>154</xdr:row>
      <xdr:rowOff>114300</xdr:rowOff>
    </xdr:to>
    <xdr:cxnSp macro="">
      <xdr:nvCxnSpPr>
        <xdr:cNvPr id="532" name="直線コネクタ 531"/>
        <xdr:cNvCxnSpPr/>
      </xdr:nvCxnSpPr>
      <xdr:spPr>
        <a:xfrm flipV="1">
          <a:off x="2733675" y="22278977"/>
          <a:ext cx="552450" cy="485773"/>
        </a:xfrm>
        <a:prstGeom prst="line">
          <a:avLst/>
        </a:prstGeom>
        <a:ln w="3175">
          <a:prstDash val="sysDash"/>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38100</xdr:colOff>
      <xdr:row>150</xdr:row>
      <xdr:rowOff>9525</xdr:rowOff>
    </xdr:from>
    <xdr:to>
      <xdr:col>12</xdr:col>
      <xdr:colOff>38100</xdr:colOff>
      <xdr:row>152</xdr:row>
      <xdr:rowOff>114300</xdr:rowOff>
    </xdr:to>
    <xdr:cxnSp macro="">
      <xdr:nvCxnSpPr>
        <xdr:cNvPr id="533" name="直線コネクタ 532"/>
        <xdr:cNvCxnSpPr/>
      </xdr:nvCxnSpPr>
      <xdr:spPr>
        <a:xfrm>
          <a:off x="3505200" y="21974175"/>
          <a:ext cx="0" cy="4476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104775</xdr:colOff>
      <xdr:row>146</xdr:row>
      <xdr:rowOff>47625</xdr:rowOff>
    </xdr:from>
    <xdr:to>
      <xdr:col>14</xdr:col>
      <xdr:colOff>104775</xdr:colOff>
      <xdr:row>149</xdr:row>
      <xdr:rowOff>0</xdr:rowOff>
    </xdr:to>
    <xdr:cxnSp macro="">
      <xdr:nvCxnSpPr>
        <xdr:cNvPr id="534" name="直線コネクタ 533"/>
        <xdr:cNvCxnSpPr/>
      </xdr:nvCxnSpPr>
      <xdr:spPr>
        <a:xfrm>
          <a:off x="4143375" y="21326475"/>
          <a:ext cx="0" cy="4667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152400</xdr:colOff>
      <xdr:row>147</xdr:row>
      <xdr:rowOff>161925</xdr:rowOff>
    </xdr:from>
    <xdr:to>
      <xdr:col>10</xdr:col>
      <xdr:colOff>171450</xdr:colOff>
      <xdr:row>150</xdr:row>
      <xdr:rowOff>95250</xdr:rowOff>
    </xdr:to>
    <xdr:cxnSp macro="">
      <xdr:nvCxnSpPr>
        <xdr:cNvPr id="535" name="直線コネクタ 534"/>
        <xdr:cNvCxnSpPr/>
      </xdr:nvCxnSpPr>
      <xdr:spPr>
        <a:xfrm flipH="1">
          <a:off x="3048000" y="21612225"/>
          <a:ext cx="19050" cy="44767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76200</xdr:colOff>
      <xdr:row>147</xdr:row>
      <xdr:rowOff>19050</xdr:rowOff>
    </xdr:from>
    <xdr:to>
      <xdr:col>12</xdr:col>
      <xdr:colOff>190500</xdr:colOff>
      <xdr:row>151</xdr:row>
      <xdr:rowOff>123825</xdr:rowOff>
    </xdr:to>
    <xdr:cxnSp macro="">
      <xdr:nvCxnSpPr>
        <xdr:cNvPr id="536" name="直線矢印コネクタ 535"/>
        <xdr:cNvCxnSpPr/>
      </xdr:nvCxnSpPr>
      <xdr:spPr>
        <a:xfrm>
          <a:off x="2314575" y="25241250"/>
          <a:ext cx="1257300" cy="790575"/>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161925</xdr:colOff>
      <xdr:row>147</xdr:row>
      <xdr:rowOff>0</xdr:rowOff>
    </xdr:from>
    <xdr:to>
      <xdr:col>12</xdr:col>
      <xdr:colOff>266700</xdr:colOff>
      <xdr:row>151</xdr:row>
      <xdr:rowOff>1</xdr:rowOff>
    </xdr:to>
    <xdr:cxnSp macro="">
      <xdr:nvCxnSpPr>
        <xdr:cNvPr id="537" name="直線矢印コネクタ 536"/>
        <xdr:cNvCxnSpPr/>
      </xdr:nvCxnSpPr>
      <xdr:spPr>
        <a:xfrm flipV="1">
          <a:off x="3057525" y="21450300"/>
          <a:ext cx="676275" cy="685801"/>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123825</xdr:colOff>
      <xdr:row>144</xdr:row>
      <xdr:rowOff>104775</xdr:rowOff>
    </xdr:from>
    <xdr:to>
      <xdr:col>15</xdr:col>
      <xdr:colOff>142875</xdr:colOff>
      <xdr:row>147</xdr:row>
      <xdr:rowOff>152401</xdr:rowOff>
    </xdr:to>
    <xdr:cxnSp macro="">
      <xdr:nvCxnSpPr>
        <xdr:cNvPr id="538" name="曲線コネクタ 537"/>
        <xdr:cNvCxnSpPr/>
      </xdr:nvCxnSpPr>
      <xdr:spPr>
        <a:xfrm flipV="1">
          <a:off x="3505200" y="24812625"/>
          <a:ext cx="876300" cy="561976"/>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247650</xdr:colOff>
      <xdr:row>148</xdr:row>
      <xdr:rowOff>85726</xdr:rowOff>
    </xdr:from>
    <xdr:to>
      <xdr:col>15</xdr:col>
      <xdr:colOff>228600</xdr:colOff>
      <xdr:row>149</xdr:row>
      <xdr:rowOff>152400</xdr:rowOff>
    </xdr:to>
    <xdr:cxnSp macro="">
      <xdr:nvCxnSpPr>
        <xdr:cNvPr id="539" name="曲線コネクタ 538"/>
        <xdr:cNvCxnSpPr/>
      </xdr:nvCxnSpPr>
      <xdr:spPr>
        <a:xfrm flipV="1">
          <a:off x="3057525" y="25479376"/>
          <a:ext cx="1409700" cy="238124"/>
        </a:xfrm>
        <a:prstGeom prst="curved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0</xdr:colOff>
      <xdr:row>141</xdr:row>
      <xdr:rowOff>28575</xdr:rowOff>
    </xdr:from>
    <xdr:to>
      <xdr:col>3</xdr:col>
      <xdr:colOff>0</xdr:colOff>
      <xdr:row>143</xdr:row>
      <xdr:rowOff>152400</xdr:rowOff>
    </xdr:to>
    <xdr:cxnSp macro="">
      <xdr:nvCxnSpPr>
        <xdr:cNvPr id="540" name="直線コネクタ 539"/>
        <xdr:cNvCxnSpPr/>
      </xdr:nvCxnSpPr>
      <xdr:spPr>
        <a:xfrm>
          <a:off x="895350" y="20450175"/>
          <a:ext cx="0" cy="466725"/>
        </a:xfrm>
        <a:prstGeom prst="line">
          <a:avLst/>
        </a:prstGeom>
        <a:ln w="28575">
          <a:solidFill>
            <a:srgbClr val="FF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xdr:colOff>
      <xdr:row>144</xdr:row>
      <xdr:rowOff>114300</xdr:rowOff>
    </xdr:from>
    <xdr:to>
      <xdr:col>3</xdr:col>
      <xdr:colOff>28575</xdr:colOff>
      <xdr:row>147</xdr:row>
      <xdr:rowOff>47625</xdr:rowOff>
    </xdr:to>
    <xdr:cxnSp macro="">
      <xdr:nvCxnSpPr>
        <xdr:cNvPr id="541" name="直線コネクタ 540"/>
        <xdr:cNvCxnSpPr/>
      </xdr:nvCxnSpPr>
      <xdr:spPr>
        <a:xfrm>
          <a:off x="923925" y="21050250"/>
          <a:ext cx="0" cy="4476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57150</xdr:colOff>
      <xdr:row>148</xdr:row>
      <xdr:rowOff>38099</xdr:rowOff>
    </xdr:from>
    <xdr:to>
      <xdr:col>3</xdr:col>
      <xdr:colOff>133350</xdr:colOff>
      <xdr:row>149</xdr:row>
      <xdr:rowOff>66674</xdr:rowOff>
    </xdr:to>
    <xdr:sp macro="" textlink="">
      <xdr:nvSpPr>
        <xdr:cNvPr id="542" name="平行四辺形 541"/>
        <xdr:cNvSpPr/>
      </xdr:nvSpPr>
      <xdr:spPr>
        <a:xfrm>
          <a:off x="666750" y="21659849"/>
          <a:ext cx="361950" cy="200025"/>
        </a:xfrm>
        <a:prstGeom prst="parallelogram">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276225</xdr:colOff>
      <xdr:row>154</xdr:row>
      <xdr:rowOff>57150</xdr:rowOff>
    </xdr:from>
    <xdr:to>
      <xdr:col>3</xdr:col>
      <xdr:colOff>228600</xdr:colOff>
      <xdr:row>154</xdr:row>
      <xdr:rowOff>104775</xdr:rowOff>
    </xdr:to>
    <xdr:sp macro="" textlink="">
      <xdr:nvSpPr>
        <xdr:cNvPr id="543" name="正方形/長方形 542"/>
        <xdr:cNvSpPr/>
      </xdr:nvSpPr>
      <xdr:spPr>
        <a:xfrm>
          <a:off x="600075" y="22707600"/>
          <a:ext cx="523875" cy="47625"/>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156</xdr:row>
      <xdr:rowOff>57150</xdr:rowOff>
    </xdr:from>
    <xdr:to>
      <xdr:col>3</xdr:col>
      <xdr:colOff>257175</xdr:colOff>
      <xdr:row>156</xdr:row>
      <xdr:rowOff>102869</xdr:rowOff>
    </xdr:to>
    <xdr:sp macro="" textlink="">
      <xdr:nvSpPr>
        <xdr:cNvPr id="544" name="正方形/長方形 543"/>
        <xdr:cNvSpPr/>
      </xdr:nvSpPr>
      <xdr:spPr>
        <a:xfrm>
          <a:off x="619125" y="23050500"/>
          <a:ext cx="533400" cy="45719"/>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145</xdr:row>
      <xdr:rowOff>114300</xdr:rowOff>
    </xdr:from>
    <xdr:to>
      <xdr:col>13</xdr:col>
      <xdr:colOff>200025</xdr:colOff>
      <xdr:row>150</xdr:row>
      <xdr:rowOff>85725</xdr:rowOff>
    </xdr:to>
    <xdr:cxnSp macro="">
      <xdr:nvCxnSpPr>
        <xdr:cNvPr id="545" name="直線コネクタ 544"/>
        <xdr:cNvCxnSpPr/>
      </xdr:nvCxnSpPr>
      <xdr:spPr>
        <a:xfrm>
          <a:off x="3857625" y="24993600"/>
          <a:ext cx="9525" cy="8286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133350</xdr:colOff>
      <xdr:row>149</xdr:row>
      <xdr:rowOff>47625</xdr:rowOff>
    </xdr:from>
    <xdr:to>
      <xdr:col>11</xdr:col>
      <xdr:colOff>133350</xdr:colOff>
      <xdr:row>154</xdr:row>
      <xdr:rowOff>133350</xdr:rowOff>
    </xdr:to>
    <xdr:cxnSp macro="">
      <xdr:nvCxnSpPr>
        <xdr:cNvPr id="546" name="直線コネクタ 545"/>
        <xdr:cNvCxnSpPr/>
      </xdr:nvCxnSpPr>
      <xdr:spPr>
        <a:xfrm>
          <a:off x="3228975" y="25612725"/>
          <a:ext cx="0" cy="9429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85725</xdr:colOff>
      <xdr:row>152</xdr:row>
      <xdr:rowOff>85727</xdr:rowOff>
    </xdr:from>
    <xdr:to>
      <xdr:col>12</xdr:col>
      <xdr:colOff>47625</xdr:colOff>
      <xdr:row>155</xdr:row>
      <xdr:rowOff>85725</xdr:rowOff>
    </xdr:to>
    <xdr:cxnSp macro="">
      <xdr:nvCxnSpPr>
        <xdr:cNvPr id="548" name="直線コネクタ 547"/>
        <xdr:cNvCxnSpPr/>
      </xdr:nvCxnSpPr>
      <xdr:spPr>
        <a:xfrm flipV="1">
          <a:off x="2981325" y="22393277"/>
          <a:ext cx="533400" cy="514348"/>
        </a:xfrm>
        <a:prstGeom prst="line">
          <a:avLst/>
        </a:prstGeom>
        <a:ln w="3175">
          <a:prstDash val="sysDash"/>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266700</xdr:colOff>
      <xdr:row>154</xdr:row>
      <xdr:rowOff>0</xdr:rowOff>
    </xdr:from>
    <xdr:to>
      <xdr:col>10</xdr:col>
      <xdr:colOff>219075</xdr:colOff>
      <xdr:row>154</xdr:row>
      <xdr:rowOff>114300</xdr:rowOff>
    </xdr:to>
    <xdr:cxnSp macro="">
      <xdr:nvCxnSpPr>
        <xdr:cNvPr id="549" name="直線矢印コネクタ 548"/>
        <xdr:cNvCxnSpPr/>
      </xdr:nvCxnSpPr>
      <xdr:spPr>
        <a:xfrm>
          <a:off x="2876550" y="22650450"/>
          <a:ext cx="238125" cy="11430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28575</xdr:colOff>
      <xdr:row>127</xdr:row>
      <xdr:rowOff>57150</xdr:rowOff>
    </xdr:from>
    <xdr:to>
      <xdr:col>14</xdr:col>
      <xdr:colOff>85725</xdr:colOff>
      <xdr:row>131</xdr:row>
      <xdr:rowOff>0</xdr:rowOff>
    </xdr:to>
    <xdr:cxnSp macro="">
      <xdr:nvCxnSpPr>
        <xdr:cNvPr id="459" name="直線コネクタ 458"/>
        <xdr:cNvCxnSpPr/>
      </xdr:nvCxnSpPr>
      <xdr:spPr>
        <a:xfrm flipH="1">
          <a:off x="3495675" y="21336000"/>
          <a:ext cx="628650" cy="628650"/>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66675</xdr:colOff>
      <xdr:row>125</xdr:row>
      <xdr:rowOff>95250</xdr:rowOff>
    </xdr:from>
    <xdr:to>
      <xdr:col>12</xdr:col>
      <xdr:colOff>28575</xdr:colOff>
      <xdr:row>131</xdr:row>
      <xdr:rowOff>9525</xdr:rowOff>
    </xdr:to>
    <xdr:cxnSp macro="">
      <xdr:nvCxnSpPr>
        <xdr:cNvPr id="455" name="直線コネクタ 454"/>
        <xdr:cNvCxnSpPr/>
      </xdr:nvCxnSpPr>
      <xdr:spPr>
        <a:xfrm flipH="1" flipV="1">
          <a:off x="2105025" y="21031200"/>
          <a:ext cx="1390650" cy="942975"/>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66675</xdr:colOff>
      <xdr:row>144</xdr:row>
      <xdr:rowOff>95250</xdr:rowOff>
    </xdr:from>
    <xdr:to>
      <xdr:col>12</xdr:col>
      <xdr:colOff>28575</xdr:colOff>
      <xdr:row>150</xdr:row>
      <xdr:rowOff>9525</xdr:rowOff>
    </xdr:to>
    <xdr:cxnSp macro="">
      <xdr:nvCxnSpPr>
        <xdr:cNvPr id="524" name="直線コネクタ 523"/>
        <xdr:cNvCxnSpPr/>
      </xdr:nvCxnSpPr>
      <xdr:spPr>
        <a:xfrm flipH="1" flipV="1">
          <a:off x="2105025" y="21031200"/>
          <a:ext cx="1390650" cy="942975"/>
        </a:xfrm>
        <a:prstGeom prst="line">
          <a:avLst/>
        </a:prstGeom>
        <a:ln w="9525"/>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9525</xdr:colOff>
      <xdr:row>148</xdr:row>
      <xdr:rowOff>142875</xdr:rowOff>
    </xdr:from>
    <xdr:to>
      <xdr:col>14</xdr:col>
      <xdr:colOff>85725</xdr:colOff>
      <xdr:row>152</xdr:row>
      <xdr:rowOff>114300</xdr:rowOff>
    </xdr:to>
    <xdr:cxnSp macro="">
      <xdr:nvCxnSpPr>
        <xdr:cNvPr id="3" name="直線コネクタ 2"/>
        <xdr:cNvCxnSpPr/>
      </xdr:nvCxnSpPr>
      <xdr:spPr>
        <a:xfrm flipV="1">
          <a:off x="3390900" y="25536525"/>
          <a:ext cx="647700" cy="6572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76199</xdr:colOff>
      <xdr:row>76</xdr:row>
      <xdr:rowOff>11432</xdr:rowOff>
    </xdr:from>
    <xdr:to>
      <xdr:col>7</xdr:col>
      <xdr:colOff>485774</xdr:colOff>
      <xdr:row>77</xdr:row>
      <xdr:rowOff>1</xdr:rowOff>
    </xdr:to>
    <xdr:sp macro="" textlink="">
      <xdr:nvSpPr>
        <xdr:cNvPr id="2" name="右矢印 1"/>
        <xdr:cNvSpPr/>
      </xdr:nvSpPr>
      <xdr:spPr>
        <a:xfrm>
          <a:off x="3667124" y="11212832"/>
          <a:ext cx="409575" cy="16954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238125</xdr:colOff>
      <xdr:row>63</xdr:row>
      <xdr:rowOff>19049</xdr:rowOff>
    </xdr:from>
    <xdr:to>
      <xdr:col>13</xdr:col>
      <xdr:colOff>361950</xdr:colOff>
      <xdr:row>64</xdr:row>
      <xdr:rowOff>161925</xdr:rowOff>
    </xdr:to>
    <xdr:sp macro="" textlink="">
      <xdr:nvSpPr>
        <xdr:cNvPr id="3" name="下矢印 2"/>
        <xdr:cNvSpPr/>
      </xdr:nvSpPr>
      <xdr:spPr>
        <a:xfrm>
          <a:off x="7124700" y="8848724"/>
          <a:ext cx="123825" cy="31432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66675</xdr:colOff>
      <xdr:row>21</xdr:row>
      <xdr:rowOff>38100</xdr:rowOff>
    </xdr:from>
    <xdr:to>
      <xdr:col>12</xdr:col>
      <xdr:colOff>485775</xdr:colOff>
      <xdr:row>21</xdr:row>
      <xdr:rowOff>152400</xdr:rowOff>
    </xdr:to>
    <xdr:sp macro="" textlink="">
      <xdr:nvSpPr>
        <xdr:cNvPr id="5" name="右矢印 4"/>
        <xdr:cNvSpPr/>
      </xdr:nvSpPr>
      <xdr:spPr>
        <a:xfrm>
          <a:off x="6419850" y="3667125"/>
          <a:ext cx="419100"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209551</xdr:colOff>
      <xdr:row>18</xdr:row>
      <xdr:rowOff>66675</xdr:rowOff>
    </xdr:from>
    <xdr:to>
      <xdr:col>14</xdr:col>
      <xdr:colOff>323851</xdr:colOff>
      <xdr:row>20</xdr:row>
      <xdr:rowOff>142875</xdr:rowOff>
    </xdr:to>
    <xdr:sp macro="" textlink="">
      <xdr:nvSpPr>
        <xdr:cNvPr id="6" name="右矢印 5"/>
        <xdr:cNvSpPr/>
      </xdr:nvSpPr>
      <xdr:spPr>
        <a:xfrm rot="5400000">
          <a:off x="7477126" y="3333750"/>
          <a:ext cx="419100"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190501</xdr:colOff>
      <xdr:row>22</xdr:row>
      <xdr:rowOff>85725</xdr:rowOff>
    </xdr:from>
    <xdr:to>
      <xdr:col>14</xdr:col>
      <xdr:colOff>304801</xdr:colOff>
      <xdr:row>24</xdr:row>
      <xdr:rowOff>161925</xdr:rowOff>
    </xdr:to>
    <xdr:sp macro="" textlink="">
      <xdr:nvSpPr>
        <xdr:cNvPr id="7" name="右矢印 6"/>
        <xdr:cNvSpPr/>
      </xdr:nvSpPr>
      <xdr:spPr>
        <a:xfrm rot="5400000">
          <a:off x="7458076" y="4038600"/>
          <a:ext cx="419100" cy="114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514351</xdr:colOff>
      <xdr:row>25</xdr:row>
      <xdr:rowOff>66675</xdr:rowOff>
    </xdr:from>
    <xdr:to>
      <xdr:col>6</xdr:col>
      <xdr:colOff>76200</xdr:colOff>
      <xdr:row>26</xdr:row>
      <xdr:rowOff>114300</xdr:rowOff>
    </xdr:to>
    <xdr:sp macro="" textlink="">
      <xdr:nvSpPr>
        <xdr:cNvPr id="8" name="右矢印 7"/>
        <xdr:cNvSpPr/>
      </xdr:nvSpPr>
      <xdr:spPr>
        <a:xfrm rot="5400000">
          <a:off x="2967038" y="4433888"/>
          <a:ext cx="219075" cy="11429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123825</xdr:colOff>
      <xdr:row>27</xdr:row>
      <xdr:rowOff>47624</xdr:rowOff>
    </xdr:from>
    <xdr:to>
      <xdr:col>12</xdr:col>
      <xdr:colOff>457200</xdr:colOff>
      <xdr:row>28</xdr:row>
      <xdr:rowOff>0</xdr:rowOff>
    </xdr:to>
    <xdr:sp macro="" textlink="">
      <xdr:nvSpPr>
        <xdr:cNvPr id="9" name="右矢印 8"/>
        <xdr:cNvSpPr/>
      </xdr:nvSpPr>
      <xdr:spPr>
        <a:xfrm>
          <a:off x="4343400" y="4705349"/>
          <a:ext cx="2466975" cy="1238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190500</xdr:colOff>
      <xdr:row>22</xdr:row>
      <xdr:rowOff>19051</xdr:rowOff>
    </xdr:from>
    <xdr:to>
      <xdr:col>4</xdr:col>
      <xdr:colOff>333374</xdr:colOff>
      <xdr:row>22</xdr:row>
      <xdr:rowOff>152401</xdr:rowOff>
    </xdr:to>
    <xdr:sp macro="" textlink="">
      <xdr:nvSpPr>
        <xdr:cNvPr id="10" name="右矢印 9"/>
        <xdr:cNvSpPr/>
      </xdr:nvSpPr>
      <xdr:spPr>
        <a:xfrm rot="5400000">
          <a:off x="2166937" y="3814764"/>
          <a:ext cx="133350" cy="14287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61"/>
  <sheetViews>
    <sheetView topLeftCell="A39" workbookViewId="0">
      <selection activeCell="D49" sqref="D49:S60"/>
    </sheetView>
  </sheetViews>
  <sheetFormatPr defaultRowHeight="13.5" x14ac:dyDescent="0.15"/>
  <cols>
    <col min="2" max="24" width="3.375" customWidth="1"/>
    <col min="25" max="26" width="3" customWidth="1"/>
    <col min="27" max="27" width="3.25" customWidth="1"/>
  </cols>
  <sheetData>
    <row r="1" spans="2:25" ht="14.25" x14ac:dyDescent="0.15">
      <c r="B1" s="244" t="s">
        <v>195</v>
      </c>
      <c r="C1" s="244"/>
      <c r="D1" s="244"/>
      <c r="E1" s="244"/>
      <c r="F1" s="244"/>
      <c r="G1" s="244"/>
      <c r="H1" s="244"/>
      <c r="I1" s="244"/>
      <c r="J1" s="244"/>
      <c r="K1" s="244"/>
      <c r="L1" s="244"/>
      <c r="M1" s="244"/>
      <c r="N1" s="244"/>
      <c r="O1" s="244"/>
      <c r="P1" s="244"/>
      <c r="Q1" s="244"/>
      <c r="R1" s="244"/>
      <c r="S1" s="244"/>
      <c r="T1" s="244"/>
      <c r="U1" s="244"/>
      <c r="V1" s="244"/>
      <c r="W1" s="244"/>
      <c r="X1" s="244"/>
      <c r="Y1" s="244"/>
    </row>
    <row r="3" spans="2:25" x14ac:dyDescent="0.15">
      <c r="C3" t="s">
        <v>168</v>
      </c>
    </row>
    <row r="4" spans="2:25" x14ac:dyDescent="0.15">
      <c r="C4" t="s">
        <v>169</v>
      </c>
    </row>
    <row r="5" spans="2:25" x14ac:dyDescent="0.15">
      <c r="C5" t="s">
        <v>139</v>
      </c>
    </row>
    <row r="6" spans="2:25" x14ac:dyDescent="0.15">
      <c r="C6" t="s">
        <v>167</v>
      </c>
    </row>
    <row r="7" spans="2:25" x14ac:dyDescent="0.15">
      <c r="C7" t="s">
        <v>170</v>
      </c>
    </row>
    <row r="8" spans="2:25" ht="14.25" x14ac:dyDescent="0.15">
      <c r="C8" s="244" t="s">
        <v>32</v>
      </c>
      <c r="D8" s="244"/>
      <c r="E8" s="244"/>
      <c r="F8" s="244"/>
      <c r="G8" s="244"/>
      <c r="H8" s="244"/>
    </row>
    <row r="9" spans="2:25" x14ac:dyDescent="0.15">
      <c r="B9" s="3">
        <v>1</v>
      </c>
      <c r="C9" s="3" t="s">
        <v>1</v>
      </c>
    </row>
    <row r="10" spans="2:25" x14ac:dyDescent="0.15">
      <c r="C10" s="53" t="s">
        <v>33</v>
      </c>
      <c r="D10" t="s">
        <v>38</v>
      </c>
      <c r="I10" t="s">
        <v>34</v>
      </c>
      <c r="J10" s="15" t="s">
        <v>39</v>
      </c>
      <c r="Q10" t="s">
        <v>35</v>
      </c>
      <c r="R10" s="15" t="s">
        <v>140</v>
      </c>
    </row>
    <row r="11" spans="2:25" x14ac:dyDescent="0.15">
      <c r="C11" s="53" t="s">
        <v>36</v>
      </c>
      <c r="D11" s="15" t="s">
        <v>37</v>
      </c>
      <c r="I11" t="s">
        <v>40</v>
      </c>
      <c r="J11" s="15" t="s">
        <v>41</v>
      </c>
      <c r="Q11" t="s">
        <v>42</v>
      </c>
      <c r="R11" s="15" t="s">
        <v>43</v>
      </c>
    </row>
    <row r="12" spans="2:25" x14ac:dyDescent="0.15">
      <c r="C12" s="53" t="s">
        <v>44</v>
      </c>
      <c r="D12" s="15" t="s">
        <v>45</v>
      </c>
      <c r="Q12" t="s">
        <v>46</v>
      </c>
      <c r="R12" s="15" t="s">
        <v>47</v>
      </c>
    </row>
    <row r="13" spans="2:25" x14ac:dyDescent="0.15">
      <c r="C13" s="171" t="s">
        <v>393</v>
      </c>
      <c r="D13" s="15" t="s">
        <v>394</v>
      </c>
      <c r="R13" s="15"/>
    </row>
    <row r="15" spans="2:25" x14ac:dyDescent="0.15">
      <c r="B15" s="3">
        <v>2</v>
      </c>
      <c r="C15" s="3" t="s">
        <v>109</v>
      </c>
    </row>
    <row r="16" spans="2:25" x14ac:dyDescent="0.15">
      <c r="B16" s="3"/>
      <c r="C16" s="167" t="s">
        <v>4</v>
      </c>
      <c r="D16" t="s">
        <v>110</v>
      </c>
    </row>
    <row r="17" spans="2:21" x14ac:dyDescent="0.15">
      <c r="B17" s="3"/>
      <c r="C17" s="167" t="s">
        <v>380</v>
      </c>
      <c r="D17" t="s">
        <v>381</v>
      </c>
    </row>
    <row r="19" spans="2:21" x14ac:dyDescent="0.15">
      <c r="P19" s="2"/>
      <c r="Q19" s="2"/>
      <c r="S19" s="39" t="s">
        <v>2</v>
      </c>
      <c r="T19" s="133"/>
    </row>
    <row r="20" spans="2:21" x14ac:dyDescent="0.15">
      <c r="P20" s="2"/>
      <c r="Q20" s="39"/>
    </row>
    <row r="21" spans="2:21" x14ac:dyDescent="0.15">
      <c r="S21" t="s">
        <v>401</v>
      </c>
    </row>
    <row r="22" spans="2:21" x14ac:dyDescent="0.15">
      <c r="S22" s="23" t="s">
        <v>349</v>
      </c>
    </row>
    <row r="23" spans="2:21" x14ac:dyDescent="0.15">
      <c r="S23" s="23" t="s">
        <v>350</v>
      </c>
    </row>
    <row r="24" spans="2:21" x14ac:dyDescent="0.15">
      <c r="S24" t="s">
        <v>303</v>
      </c>
    </row>
    <row r="25" spans="2:21" x14ac:dyDescent="0.15">
      <c r="D25" t="s">
        <v>48</v>
      </c>
    </row>
    <row r="26" spans="2:21" x14ac:dyDescent="0.15">
      <c r="I26" t="s">
        <v>94</v>
      </c>
      <c r="J26" t="s">
        <v>111</v>
      </c>
    </row>
    <row r="28" spans="2:21" x14ac:dyDescent="0.15">
      <c r="B28" s="3">
        <v>3</v>
      </c>
      <c r="C28" s="3" t="s">
        <v>11</v>
      </c>
    </row>
    <row r="29" spans="2:21" x14ac:dyDescent="0.15">
      <c r="B29" s="3"/>
      <c r="C29" t="s">
        <v>141</v>
      </c>
    </row>
    <row r="30" spans="2:21" x14ac:dyDescent="0.15">
      <c r="B30" s="3"/>
    </row>
    <row r="31" spans="2:21" x14ac:dyDescent="0.15">
      <c r="B31" s="3"/>
    </row>
    <row r="32" spans="2:21" x14ac:dyDescent="0.15">
      <c r="B32" s="3"/>
      <c r="U32" s="39" t="s">
        <v>49</v>
      </c>
    </row>
    <row r="33" spans="2:23" x14ac:dyDescent="0.15">
      <c r="B33" s="3"/>
    </row>
    <row r="34" spans="2:23" x14ac:dyDescent="0.15">
      <c r="B34" s="3"/>
      <c r="S34" s="2"/>
      <c r="T34" s="2"/>
      <c r="V34" s="133"/>
      <c r="W34" s="133"/>
    </row>
    <row r="35" spans="2:23" x14ac:dyDescent="0.15">
      <c r="B35" s="3"/>
      <c r="S35" s="2"/>
      <c r="T35" s="39"/>
      <c r="U35" t="s">
        <v>306</v>
      </c>
    </row>
    <row r="36" spans="2:23" x14ac:dyDescent="0.15">
      <c r="B36" s="3"/>
    </row>
    <row r="37" spans="2:23" x14ac:dyDescent="0.15">
      <c r="B37" s="3"/>
    </row>
    <row r="38" spans="2:23" x14ac:dyDescent="0.15">
      <c r="B38" s="3"/>
      <c r="U38" t="s">
        <v>302</v>
      </c>
    </row>
    <row r="39" spans="2:23" x14ac:dyDescent="0.15">
      <c r="B39" s="3"/>
    </row>
    <row r="40" spans="2:23" x14ac:dyDescent="0.15">
      <c r="B40" s="3"/>
      <c r="R40" s="172"/>
      <c r="S40" s="173"/>
      <c r="U40" t="s">
        <v>402</v>
      </c>
    </row>
    <row r="42" spans="2:23" x14ac:dyDescent="0.15">
      <c r="B42" s="3">
        <v>4</v>
      </c>
      <c r="C42" s="3" t="s">
        <v>112</v>
      </c>
    </row>
    <row r="43" spans="2:23" x14ac:dyDescent="0.15">
      <c r="B43" s="3"/>
      <c r="C43" t="s">
        <v>87</v>
      </c>
    </row>
    <row r="44" spans="2:23" x14ac:dyDescent="0.15">
      <c r="B44" s="3"/>
      <c r="C44" s="53" t="s">
        <v>4</v>
      </c>
      <c r="D44" t="s">
        <v>86</v>
      </c>
      <c r="L44" t="s">
        <v>50</v>
      </c>
      <c r="M44" t="s">
        <v>6</v>
      </c>
      <c r="S44" s="3" t="s">
        <v>51</v>
      </c>
      <c r="T44" t="s">
        <v>52</v>
      </c>
    </row>
    <row r="45" spans="2:23" x14ac:dyDescent="0.15">
      <c r="B45" s="3"/>
      <c r="T45" s="3"/>
    </row>
    <row r="46" spans="2:23" x14ac:dyDescent="0.15">
      <c r="B46" s="3"/>
      <c r="C46" t="s">
        <v>88</v>
      </c>
      <c r="L46" t="s">
        <v>50</v>
      </c>
      <c r="M46" t="s">
        <v>7</v>
      </c>
      <c r="S46" s="3" t="s">
        <v>51</v>
      </c>
      <c r="T46" t="s">
        <v>53</v>
      </c>
    </row>
    <row r="47" spans="2:23" x14ac:dyDescent="0.15">
      <c r="B47" s="3"/>
      <c r="C47" s="53" t="s">
        <v>3</v>
      </c>
      <c r="D47" t="s">
        <v>207</v>
      </c>
      <c r="M47" t="s">
        <v>209</v>
      </c>
    </row>
    <row r="48" spans="2:23" x14ac:dyDescent="0.15">
      <c r="B48" s="3"/>
      <c r="C48" s="53" t="s">
        <v>85</v>
      </c>
      <c r="D48" t="s">
        <v>208</v>
      </c>
      <c r="F48" s="3"/>
      <c r="M48" t="s">
        <v>210</v>
      </c>
    </row>
    <row r="49" spans="2:25" x14ac:dyDescent="0.15">
      <c r="B49" s="3"/>
      <c r="H49" s="3"/>
    </row>
    <row r="50" spans="2:25" x14ac:dyDescent="0.15">
      <c r="V50" t="s">
        <v>304</v>
      </c>
    </row>
    <row r="51" spans="2:25" x14ac:dyDescent="0.15">
      <c r="V51" s="133"/>
      <c r="W51" s="133"/>
      <c r="X51" s="133"/>
      <c r="Y51" s="35"/>
    </row>
    <row r="52" spans="2:25" x14ac:dyDescent="0.15">
      <c r="G52" s="13"/>
      <c r="H52" s="38"/>
      <c r="I52" s="12"/>
      <c r="J52" s="4"/>
      <c r="K52" s="13"/>
      <c r="L52" s="4"/>
      <c r="M52" s="12"/>
      <c r="N52" s="4"/>
      <c r="V52" s="133" t="s">
        <v>305</v>
      </c>
      <c r="W52" s="133"/>
      <c r="X52" s="133"/>
      <c r="Y52" s="35"/>
    </row>
    <row r="53" spans="2:25" x14ac:dyDescent="0.15">
      <c r="G53" s="14"/>
      <c r="H53" s="10"/>
      <c r="I53" s="2"/>
      <c r="J53" s="5"/>
      <c r="K53" s="14"/>
      <c r="L53" s="5"/>
      <c r="M53" s="2"/>
      <c r="N53" s="5"/>
    </row>
    <row r="54" spans="2:25" x14ac:dyDescent="0.15">
      <c r="G54" s="14"/>
      <c r="H54" s="10"/>
      <c r="I54" s="2"/>
      <c r="J54" s="5" t="s">
        <v>300</v>
      </c>
      <c r="K54" s="132"/>
      <c r="L54" s="40"/>
      <c r="M54" s="2"/>
      <c r="N54" s="5"/>
      <c r="U54" s="2"/>
      <c r="V54" s="243" t="s">
        <v>95</v>
      </c>
      <c r="W54" s="243"/>
      <c r="X54" s="243"/>
    </row>
    <row r="55" spans="2:25" x14ac:dyDescent="0.15">
      <c r="G55" s="14"/>
      <c r="H55" s="37"/>
      <c r="I55" s="1"/>
      <c r="J55" s="6"/>
      <c r="K55" s="7"/>
      <c r="L55" s="6"/>
      <c r="M55" s="1"/>
      <c r="N55" s="6"/>
      <c r="U55" s="2"/>
      <c r="V55" s="243"/>
      <c r="W55" s="243"/>
      <c r="X55" s="243"/>
    </row>
    <row r="56" spans="2:25" x14ac:dyDescent="0.15">
      <c r="E56" s="13"/>
      <c r="F56" s="38"/>
      <c r="G56" s="12"/>
      <c r="H56" s="4"/>
      <c r="I56" s="12"/>
      <c r="J56" s="4"/>
      <c r="K56" s="13"/>
      <c r="L56" s="4"/>
      <c r="M56" s="13"/>
      <c r="N56" s="4"/>
      <c r="O56" s="13"/>
      <c r="P56" s="4"/>
      <c r="Q56" s="13"/>
      <c r="R56" s="4"/>
    </row>
    <row r="57" spans="2:25" x14ac:dyDescent="0.15">
      <c r="E57" s="14"/>
      <c r="F57" s="10"/>
      <c r="G57" s="2"/>
      <c r="H57" s="5"/>
      <c r="I57" s="39"/>
      <c r="J57" s="40"/>
      <c r="K57" s="14"/>
      <c r="L57" s="2"/>
      <c r="M57" s="39"/>
      <c r="N57" s="40"/>
      <c r="O57" s="14"/>
      <c r="P57" s="2"/>
      <c r="Q57" s="39"/>
      <c r="R57" s="40"/>
    </row>
    <row r="58" spans="2:25" x14ac:dyDescent="0.15">
      <c r="E58" s="14"/>
      <c r="F58" s="10"/>
      <c r="G58" s="2" t="s">
        <v>301</v>
      </c>
      <c r="H58" s="5"/>
      <c r="I58" s="41"/>
      <c r="J58" s="5"/>
      <c r="K58" s="14"/>
      <c r="L58" s="2"/>
      <c r="M58" s="41" t="s">
        <v>85</v>
      </c>
      <c r="N58" s="40"/>
      <c r="O58" s="14"/>
      <c r="P58" s="2"/>
      <c r="Q58" s="41" t="s">
        <v>89</v>
      </c>
      <c r="R58" s="5"/>
    </row>
    <row r="59" spans="2:25" x14ac:dyDescent="0.15">
      <c r="E59" s="7"/>
      <c r="F59" s="37"/>
      <c r="G59" s="1"/>
      <c r="H59" s="6"/>
      <c r="I59" s="1"/>
      <c r="J59" s="6"/>
      <c r="K59" s="7"/>
      <c r="L59" s="1"/>
      <c r="M59" s="1"/>
      <c r="N59" s="6"/>
      <c r="O59" s="7"/>
      <c r="P59" s="1"/>
      <c r="Q59" s="1"/>
      <c r="R59" s="6"/>
    </row>
    <row r="61" spans="2:25" x14ac:dyDescent="0.15">
      <c r="H61" t="s">
        <v>94</v>
      </c>
      <c r="I61" t="s">
        <v>113</v>
      </c>
    </row>
  </sheetData>
  <mergeCells count="3">
    <mergeCell ref="V54:X55"/>
    <mergeCell ref="B1:Y1"/>
    <mergeCell ref="C8:H8"/>
  </mergeCells>
  <phoneticPr fontId="1"/>
  <pageMargins left="0.7" right="0.7" top="0.75" bottom="0.75" header="0.3" footer="0.3"/>
  <pageSetup paperSize="9" scale="85"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14"/>
  <sheetViews>
    <sheetView topLeftCell="A32" workbookViewId="0">
      <selection activeCell="B55" sqref="B55:U60"/>
    </sheetView>
  </sheetViews>
  <sheetFormatPr defaultRowHeight="13.5" x14ac:dyDescent="0.15"/>
  <cols>
    <col min="1" max="26" width="3.75" customWidth="1"/>
    <col min="27" max="27" width="9.75" customWidth="1"/>
    <col min="28" max="48" width="3.125" customWidth="1"/>
  </cols>
  <sheetData>
    <row r="1" spans="1:18" ht="14.25" x14ac:dyDescent="0.15">
      <c r="C1" s="244" t="s">
        <v>54</v>
      </c>
      <c r="D1" s="244"/>
      <c r="E1" s="244"/>
      <c r="F1" s="244"/>
      <c r="G1" s="244"/>
      <c r="H1" s="244"/>
    </row>
    <row r="2" spans="1:18" ht="14.25" x14ac:dyDescent="0.15">
      <c r="B2" t="s">
        <v>351</v>
      </c>
      <c r="C2" s="140"/>
      <c r="D2" s="140"/>
      <c r="E2" s="140"/>
      <c r="F2" s="140"/>
      <c r="G2" s="140"/>
      <c r="H2" s="140"/>
    </row>
    <row r="3" spans="1:18" x14ac:dyDescent="0.15">
      <c r="A3" s="3" t="s">
        <v>193</v>
      </c>
    </row>
    <row r="4" spans="1:18" x14ac:dyDescent="0.15">
      <c r="A4" t="s">
        <v>211</v>
      </c>
    </row>
    <row r="5" spans="1:18" x14ac:dyDescent="0.15">
      <c r="A5" s="261" t="s">
        <v>55</v>
      </c>
      <c r="B5" s="261"/>
      <c r="C5" s="261"/>
      <c r="D5" s="35" t="s">
        <v>89</v>
      </c>
      <c r="E5" t="s">
        <v>92</v>
      </c>
    </row>
    <row r="6" spans="1:18" x14ac:dyDescent="0.15">
      <c r="D6" s="35" t="s">
        <v>90</v>
      </c>
      <c r="E6" t="s">
        <v>406</v>
      </c>
    </row>
    <row r="7" spans="1:18" x14ac:dyDescent="0.15">
      <c r="D7" s="35" t="s">
        <v>85</v>
      </c>
      <c r="E7" t="s">
        <v>171</v>
      </c>
    </row>
    <row r="8" spans="1:18" x14ac:dyDescent="0.15">
      <c r="D8" s="35" t="s">
        <v>91</v>
      </c>
      <c r="E8" t="s">
        <v>403</v>
      </c>
    </row>
    <row r="9" spans="1:18" x14ac:dyDescent="0.15">
      <c r="D9" s="167" t="s">
        <v>382</v>
      </c>
      <c r="E9" t="s">
        <v>404</v>
      </c>
    </row>
    <row r="11" spans="1:18" x14ac:dyDescent="0.15">
      <c r="A11" s="3" t="s">
        <v>175</v>
      </c>
      <c r="B11" s="3"/>
    </row>
    <row r="12" spans="1:18" x14ac:dyDescent="0.15">
      <c r="A12" t="s">
        <v>114</v>
      </c>
    </row>
    <row r="13" spans="1:18" x14ac:dyDescent="0.15">
      <c r="A13" t="s">
        <v>141</v>
      </c>
    </row>
    <row r="16" spans="1:18" x14ac:dyDescent="0.15">
      <c r="R16" s="39" t="s">
        <v>2</v>
      </c>
    </row>
    <row r="18" spans="1:27" x14ac:dyDescent="0.15">
      <c r="P18" s="2"/>
      <c r="Q18" s="2"/>
      <c r="S18" s="133"/>
      <c r="T18" s="133"/>
    </row>
    <row r="19" spans="1:27" x14ac:dyDescent="0.15">
      <c r="P19" s="2"/>
      <c r="Q19" s="39"/>
      <c r="R19" t="s">
        <v>306</v>
      </c>
    </row>
    <row r="21" spans="1:27" x14ac:dyDescent="0.15">
      <c r="L21" t="s">
        <v>11</v>
      </c>
    </row>
    <row r="22" spans="1:27" x14ac:dyDescent="0.15">
      <c r="R22" t="s">
        <v>302</v>
      </c>
    </row>
    <row r="24" spans="1:27" x14ac:dyDescent="0.15">
      <c r="P24" s="172"/>
      <c r="Q24" s="173"/>
      <c r="S24" t="s">
        <v>402</v>
      </c>
    </row>
    <row r="25" spans="1:27" x14ac:dyDescent="0.15">
      <c r="A25" s="3" t="s">
        <v>176</v>
      </c>
    </row>
    <row r="26" spans="1:27" x14ac:dyDescent="0.15">
      <c r="A26" t="s">
        <v>307</v>
      </c>
    </row>
    <row r="27" spans="1:27" x14ac:dyDescent="0.15">
      <c r="A27" s="35" t="s">
        <v>56</v>
      </c>
      <c r="B27" t="s">
        <v>57</v>
      </c>
    </row>
    <row r="28" spans="1:27" x14ac:dyDescent="0.15">
      <c r="B28" s="8" t="s">
        <v>58</v>
      </c>
      <c r="C28" t="s">
        <v>93</v>
      </c>
    </row>
    <row r="29" spans="1:27" x14ac:dyDescent="0.15">
      <c r="B29" s="8" t="s">
        <v>59</v>
      </c>
      <c r="C29" t="s">
        <v>143</v>
      </c>
    </row>
    <row r="30" spans="1:27" x14ac:dyDescent="0.15">
      <c r="A30" s="35" t="s">
        <v>34</v>
      </c>
      <c r="B30" t="s">
        <v>60</v>
      </c>
      <c r="AA30" s="16"/>
    </row>
    <row r="31" spans="1:27" x14ac:dyDescent="0.15">
      <c r="A31" s="90"/>
      <c r="B31" t="s">
        <v>308</v>
      </c>
      <c r="Z31" s="16"/>
    </row>
    <row r="32" spans="1:27" x14ac:dyDescent="0.15">
      <c r="B32" t="s">
        <v>405</v>
      </c>
      <c r="AA32" s="16"/>
    </row>
    <row r="33" spans="1:26" x14ac:dyDescent="0.15">
      <c r="A33" s="53" t="s">
        <v>119</v>
      </c>
      <c r="B33" t="s">
        <v>144</v>
      </c>
    </row>
    <row r="34" spans="1:26" x14ac:dyDescent="0.15">
      <c r="A34" s="36"/>
    </row>
    <row r="35" spans="1:26" x14ac:dyDescent="0.15">
      <c r="A35" s="3" t="s">
        <v>311</v>
      </c>
    </row>
    <row r="36" spans="1:26" x14ac:dyDescent="0.15">
      <c r="A36" s="3" t="s">
        <v>192</v>
      </c>
    </row>
    <row r="37" spans="1:26" x14ac:dyDescent="0.15">
      <c r="A37" s="35" t="s">
        <v>33</v>
      </c>
      <c r="B37" s="9" t="s">
        <v>115</v>
      </c>
    </row>
    <row r="38" spans="1:26" x14ac:dyDescent="0.15">
      <c r="A38" s="35" t="s">
        <v>34</v>
      </c>
      <c r="B38" t="s">
        <v>407</v>
      </c>
      <c r="V38" s="16"/>
    </row>
    <row r="39" spans="1:26" x14ac:dyDescent="0.15">
      <c r="A39" s="52"/>
      <c r="B39" t="s">
        <v>145</v>
      </c>
      <c r="V39" s="16"/>
    </row>
    <row r="40" spans="1:26" x14ac:dyDescent="0.15">
      <c r="A40" s="36"/>
    </row>
    <row r="41" spans="1:26" x14ac:dyDescent="0.15">
      <c r="F41" s="5"/>
      <c r="K41" s="42"/>
      <c r="L41" s="260" t="s">
        <v>97</v>
      </c>
      <c r="M41" s="261"/>
      <c r="N41" s="261"/>
      <c r="O41" s="2"/>
    </row>
    <row r="42" spans="1:26" x14ac:dyDescent="0.15">
      <c r="C42" s="1"/>
      <c r="D42" s="6"/>
      <c r="E42" s="1"/>
      <c r="F42" s="6"/>
      <c r="G42" s="1"/>
      <c r="H42" s="6"/>
      <c r="I42" s="1"/>
      <c r="J42" s="1"/>
      <c r="K42" s="10"/>
      <c r="L42" s="260"/>
      <c r="M42" s="261"/>
      <c r="N42" s="261"/>
      <c r="O42" s="2"/>
    </row>
    <row r="43" spans="1:26" x14ac:dyDescent="0.15">
      <c r="B43" s="5"/>
      <c r="D43" s="5"/>
      <c r="F43" s="169"/>
      <c r="H43" s="10"/>
      <c r="J43" s="169"/>
      <c r="V43" s="168"/>
    </row>
    <row r="44" spans="1:26" x14ac:dyDescent="0.15">
      <c r="B44" s="5"/>
      <c r="D44" s="5"/>
      <c r="F44" s="168"/>
      <c r="H44" s="42" t="s">
        <v>96</v>
      </c>
      <c r="J44" s="168"/>
      <c r="V44" s="168"/>
    </row>
    <row r="45" spans="1:26" x14ac:dyDescent="0.15">
      <c r="B45" s="5"/>
      <c r="D45" s="5"/>
      <c r="F45" s="168"/>
      <c r="H45" s="10"/>
      <c r="J45" s="168"/>
      <c r="O45" s="2"/>
      <c r="P45" s="2"/>
      <c r="Q45" s="2"/>
      <c r="R45" s="2"/>
      <c r="S45" s="2"/>
      <c r="T45" s="2"/>
      <c r="U45" t="s">
        <v>408</v>
      </c>
      <c r="V45" s="168"/>
    </row>
    <row r="46" spans="1:26" x14ac:dyDescent="0.15">
      <c r="O46" s="2"/>
      <c r="P46" s="2"/>
      <c r="Q46" s="2"/>
      <c r="R46" s="2"/>
      <c r="S46" s="2"/>
      <c r="T46" s="2"/>
      <c r="U46" t="s">
        <v>409</v>
      </c>
      <c r="V46" s="168"/>
      <c r="X46" s="20"/>
      <c r="Y46" s="20"/>
      <c r="Z46" s="20"/>
    </row>
    <row r="47" spans="1:26" x14ac:dyDescent="0.15">
      <c r="F47" t="s">
        <v>116</v>
      </c>
      <c r="O47" s="2"/>
      <c r="P47" s="168"/>
      <c r="Q47" s="2"/>
      <c r="R47" s="2"/>
      <c r="S47" s="2"/>
      <c r="T47" s="2"/>
      <c r="U47" s="2"/>
    </row>
    <row r="48" spans="1:26" x14ac:dyDescent="0.15">
      <c r="O48" s="2"/>
      <c r="P48" s="168"/>
      <c r="Q48" s="2"/>
      <c r="R48" s="2"/>
      <c r="S48" s="2"/>
      <c r="T48" t="s">
        <v>410</v>
      </c>
      <c r="U48" s="2"/>
    </row>
    <row r="49" spans="1:21" x14ac:dyDescent="0.15">
      <c r="D49" s="15" t="s">
        <v>412</v>
      </c>
      <c r="L49" s="2"/>
      <c r="N49" s="2"/>
      <c r="O49" s="2"/>
      <c r="P49" s="168"/>
      <c r="Q49" s="2"/>
      <c r="R49" s="2"/>
      <c r="S49" s="2"/>
      <c r="T49" s="2" t="s">
        <v>411</v>
      </c>
      <c r="U49" s="2"/>
    </row>
    <row r="51" spans="1:21" x14ac:dyDescent="0.15">
      <c r="A51" s="3" t="s">
        <v>310</v>
      </c>
      <c r="B51" s="3"/>
    </row>
    <row r="52" spans="1:21" x14ac:dyDescent="0.15">
      <c r="A52" s="131" t="s">
        <v>312</v>
      </c>
      <c r="B52" t="s">
        <v>352</v>
      </c>
    </row>
    <row r="53" spans="1:21" x14ac:dyDescent="0.15">
      <c r="A53" s="131"/>
    </row>
    <row r="54" spans="1:21" x14ac:dyDescent="0.15">
      <c r="A54" s="131"/>
      <c r="B54" t="s">
        <v>10</v>
      </c>
      <c r="G54" t="s">
        <v>98</v>
      </c>
    </row>
    <row r="55" spans="1:21" x14ac:dyDescent="0.15">
      <c r="A55" s="131"/>
      <c r="B55" s="246" t="s">
        <v>146</v>
      </c>
      <c r="C55" s="246"/>
      <c r="D55" s="246"/>
      <c r="E55" s="246"/>
      <c r="F55" s="246"/>
      <c r="G55" s="246"/>
      <c r="H55" s="246" t="s">
        <v>9</v>
      </c>
      <c r="I55" s="246"/>
      <c r="J55" s="246"/>
      <c r="K55" s="246"/>
      <c r="L55" s="246"/>
      <c r="M55" s="246"/>
      <c r="N55" s="246"/>
      <c r="O55" s="246"/>
      <c r="P55" s="246"/>
      <c r="Q55" s="246"/>
      <c r="R55" s="246"/>
      <c r="S55" s="246"/>
      <c r="T55" s="246"/>
      <c r="U55" s="246"/>
    </row>
    <row r="56" spans="1:21" x14ac:dyDescent="0.15">
      <c r="A56" s="131"/>
      <c r="B56" s="246"/>
      <c r="C56" s="246"/>
      <c r="D56" s="246"/>
      <c r="E56" s="246"/>
      <c r="F56" s="246"/>
      <c r="G56" s="246"/>
      <c r="H56" s="246">
        <v>2</v>
      </c>
      <c r="I56" s="246"/>
      <c r="J56" s="246">
        <v>2.5</v>
      </c>
      <c r="K56" s="246"/>
      <c r="L56" s="246">
        <v>3</v>
      </c>
      <c r="M56" s="246"/>
      <c r="N56" s="246">
        <v>3.5</v>
      </c>
      <c r="O56" s="246"/>
      <c r="P56" s="246">
        <v>4</v>
      </c>
      <c r="Q56" s="246"/>
      <c r="R56" s="246">
        <v>4.5</v>
      </c>
      <c r="S56" s="246"/>
      <c r="T56" s="246">
        <v>5</v>
      </c>
      <c r="U56" s="246"/>
    </row>
    <row r="57" spans="1:21" x14ac:dyDescent="0.15">
      <c r="A57" s="131"/>
      <c r="B57" s="246" t="s">
        <v>12</v>
      </c>
      <c r="C57" s="246"/>
      <c r="D57" s="246"/>
      <c r="E57" s="246" t="s">
        <v>61</v>
      </c>
      <c r="F57" s="246"/>
      <c r="G57" s="246"/>
      <c r="H57" s="245">
        <v>2.6</v>
      </c>
      <c r="I57" s="245"/>
      <c r="J57" s="245">
        <v>3.3</v>
      </c>
      <c r="K57" s="245"/>
      <c r="L57" s="245">
        <v>3.9</v>
      </c>
      <c r="M57" s="245"/>
      <c r="N57" s="245">
        <v>4.5999999999999996</v>
      </c>
      <c r="O57" s="245"/>
      <c r="P57" s="245">
        <v>5.2</v>
      </c>
      <c r="Q57" s="245"/>
      <c r="R57" s="245">
        <v>5.9</v>
      </c>
      <c r="S57" s="245"/>
      <c r="T57" s="245">
        <v>6.6</v>
      </c>
      <c r="U57" s="245"/>
    </row>
    <row r="58" spans="1:21" x14ac:dyDescent="0.15">
      <c r="A58" s="131"/>
      <c r="B58" s="246"/>
      <c r="C58" s="246"/>
      <c r="D58" s="246"/>
      <c r="E58" s="246" t="s">
        <v>199</v>
      </c>
      <c r="F58" s="246"/>
      <c r="G58" s="246"/>
      <c r="H58" s="245">
        <v>5.4</v>
      </c>
      <c r="I58" s="245"/>
      <c r="J58" s="245">
        <v>6</v>
      </c>
      <c r="K58" s="245"/>
      <c r="L58" s="245">
        <v>6.7</v>
      </c>
      <c r="M58" s="245"/>
      <c r="N58" s="245">
        <v>7.3</v>
      </c>
      <c r="O58" s="245"/>
      <c r="P58" s="245">
        <v>8</v>
      </c>
      <c r="Q58" s="245"/>
      <c r="R58" s="245">
        <v>8.6999999999999993</v>
      </c>
      <c r="S58" s="245"/>
      <c r="T58" s="245">
        <v>9.3000000000000007</v>
      </c>
      <c r="U58" s="245"/>
    </row>
    <row r="59" spans="1:21" x14ac:dyDescent="0.15">
      <c r="A59" s="131"/>
      <c r="B59" s="246" t="s">
        <v>13</v>
      </c>
      <c r="C59" s="246"/>
      <c r="D59" s="246"/>
      <c r="E59" s="246" t="s">
        <v>61</v>
      </c>
      <c r="F59" s="246"/>
      <c r="G59" s="246"/>
      <c r="H59" s="245">
        <v>1.8</v>
      </c>
      <c r="I59" s="245"/>
      <c r="J59" s="245">
        <v>2.2000000000000002</v>
      </c>
      <c r="K59" s="245"/>
      <c r="L59" s="245">
        <v>2.7</v>
      </c>
      <c r="M59" s="245"/>
      <c r="N59" s="245">
        <v>3.1</v>
      </c>
      <c r="O59" s="245"/>
      <c r="P59" s="245">
        <v>3.5</v>
      </c>
      <c r="Q59" s="245"/>
      <c r="R59" s="245">
        <v>4</v>
      </c>
      <c r="S59" s="245"/>
      <c r="T59" s="245">
        <v>4.4000000000000004</v>
      </c>
      <c r="U59" s="245"/>
    </row>
    <row r="60" spans="1:21" x14ac:dyDescent="0.15">
      <c r="A60" s="131"/>
      <c r="B60" s="246"/>
      <c r="C60" s="246"/>
      <c r="D60" s="246"/>
      <c r="E60" s="246" t="s">
        <v>199</v>
      </c>
      <c r="F60" s="246"/>
      <c r="G60" s="246"/>
      <c r="H60" s="245">
        <v>3.2</v>
      </c>
      <c r="I60" s="245"/>
      <c r="J60" s="245">
        <v>3.7</v>
      </c>
      <c r="K60" s="245"/>
      <c r="L60" s="245">
        <v>4.0999999999999996</v>
      </c>
      <c r="M60" s="245"/>
      <c r="N60" s="245">
        <v>4.5</v>
      </c>
      <c r="O60" s="245"/>
      <c r="P60" s="245">
        <v>5</v>
      </c>
      <c r="Q60" s="245"/>
      <c r="R60" s="245">
        <v>5.4</v>
      </c>
      <c r="S60" s="245"/>
      <c r="T60" s="245">
        <v>5.9</v>
      </c>
      <c r="U60" s="245"/>
    </row>
    <row r="61" spans="1:21" x14ac:dyDescent="0.15">
      <c r="A61" s="131"/>
    </row>
    <row r="62" spans="1:21" x14ac:dyDescent="0.15">
      <c r="A62" s="135" t="s">
        <v>313</v>
      </c>
      <c r="B62" t="s">
        <v>389</v>
      </c>
    </row>
    <row r="63" spans="1:21" x14ac:dyDescent="0.15">
      <c r="A63" s="135"/>
      <c r="B63" s="24" t="s">
        <v>390</v>
      </c>
    </row>
    <row r="64" spans="1:21" x14ac:dyDescent="0.15">
      <c r="A64" s="135"/>
      <c r="B64" t="s">
        <v>314</v>
      </c>
    </row>
    <row r="65" spans="1:23" x14ac:dyDescent="0.15">
      <c r="A65" s="3"/>
      <c r="B65" s="24" t="s">
        <v>309</v>
      </c>
    </row>
    <row r="66" spans="1:23" x14ac:dyDescent="0.15">
      <c r="A66" s="3"/>
      <c r="B66" s="24"/>
    </row>
    <row r="67" spans="1:23" x14ac:dyDescent="0.15">
      <c r="A67" s="3"/>
    </row>
    <row r="68" spans="1:23" x14ac:dyDescent="0.15">
      <c r="A68" s="3"/>
      <c r="B68" s="2"/>
      <c r="C68" s="2"/>
      <c r="D68" s="2"/>
      <c r="E68" s="2"/>
      <c r="F68" s="2"/>
      <c r="G68" s="2"/>
      <c r="H68" s="2"/>
      <c r="I68" s="2"/>
      <c r="J68" s="2"/>
      <c r="K68" s="2"/>
      <c r="O68" s="2"/>
      <c r="P68" s="2"/>
      <c r="Q68" s="2"/>
      <c r="R68" s="2"/>
      <c r="S68" s="2"/>
      <c r="T68" s="2"/>
      <c r="U68" s="2"/>
      <c r="V68" s="2"/>
      <c r="W68" s="2"/>
    </row>
    <row r="69" spans="1:23" x14ac:dyDescent="0.15">
      <c r="A69" s="3"/>
      <c r="B69" s="2"/>
      <c r="C69" s="2"/>
      <c r="D69" s="2"/>
      <c r="E69" s="2"/>
      <c r="F69" s="2"/>
      <c r="G69" s="2"/>
      <c r="H69" s="2"/>
      <c r="I69" s="2"/>
      <c r="J69" s="2"/>
      <c r="K69" s="2"/>
      <c r="O69" s="2"/>
      <c r="P69" s="2"/>
      <c r="Q69" s="2"/>
      <c r="R69" s="2"/>
      <c r="S69" s="2"/>
      <c r="T69" s="2"/>
      <c r="U69" s="2"/>
      <c r="V69" s="2"/>
      <c r="W69" s="2"/>
    </row>
    <row r="70" spans="1:23" x14ac:dyDescent="0.15">
      <c r="A70" s="3"/>
      <c r="B70" s="2"/>
      <c r="C70" s="2"/>
      <c r="D70" s="2"/>
      <c r="E70" s="2"/>
      <c r="F70" s="2"/>
      <c r="G70" s="2"/>
      <c r="H70" s="2"/>
      <c r="I70" s="2"/>
      <c r="J70" s="2"/>
      <c r="K70" s="2"/>
      <c r="O70" s="2"/>
      <c r="P70" s="2"/>
      <c r="Q70" s="2"/>
      <c r="R70" s="2"/>
      <c r="S70" s="2"/>
      <c r="T70" s="2"/>
      <c r="U70" s="2"/>
      <c r="V70" s="2"/>
      <c r="W70" s="2"/>
    </row>
    <row r="71" spans="1:23" x14ac:dyDescent="0.15">
      <c r="A71" s="3"/>
      <c r="B71" s="2"/>
      <c r="C71" s="2"/>
      <c r="D71" s="2"/>
      <c r="E71" s="2"/>
      <c r="F71" s="2"/>
      <c r="G71" s="2"/>
      <c r="H71" s="2"/>
      <c r="I71" s="2"/>
      <c r="J71" s="2"/>
      <c r="K71" s="2"/>
      <c r="O71" s="2"/>
      <c r="P71" s="2"/>
      <c r="Q71" s="2"/>
      <c r="R71" s="2"/>
      <c r="S71" s="2"/>
      <c r="T71" s="2"/>
      <c r="U71" s="2"/>
      <c r="V71" s="2"/>
      <c r="W71" s="2"/>
    </row>
    <row r="72" spans="1:23" x14ac:dyDescent="0.15">
      <c r="A72" s="3"/>
      <c r="B72" s="2"/>
      <c r="C72" s="2"/>
      <c r="D72" s="2"/>
      <c r="E72" s="2"/>
      <c r="F72" s="2"/>
      <c r="G72" s="2"/>
      <c r="H72" s="2"/>
      <c r="I72" s="2"/>
      <c r="J72" s="2"/>
      <c r="K72" s="2"/>
      <c r="O72" s="2"/>
      <c r="P72" s="2"/>
      <c r="Q72" s="2"/>
      <c r="R72" s="2"/>
      <c r="S72" s="2"/>
      <c r="T72" s="2"/>
      <c r="U72" s="2"/>
      <c r="V72" s="2"/>
      <c r="W72" s="2"/>
    </row>
    <row r="73" spans="1:23" x14ac:dyDescent="0.15">
      <c r="A73" s="3"/>
    </row>
    <row r="74" spans="1:23" x14ac:dyDescent="0.15">
      <c r="A74" s="3"/>
    </row>
    <row r="75" spans="1:23" x14ac:dyDescent="0.15">
      <c r="A75" s="3"/>
    </row>
    <row r="76" spans="1:23" x14ac:dyDescent="0.15">
      <c r="A76" s="3"/>
    </row>
    <row r="77" spans="1:23" x14ac:dyDescent="0.15">
      <c r="A77" s="3"/>
      <c r="E77" t="s">
        <v>285</v>
      </c>
      <c r="R77" t="s">
        <v>286</v>
      </c>
    </row>
    <row r="78" spans="1:23" x14ac:dyDescent="0.15">
      <c r="A78" s="3"/>
      <c r="W78" s="16"/>
    </row>
    <row r="80" spans="1:23" x14ac:dyDescent="0.15">
      <c r="A80" s="3" t="s">
        <v>191</v>
      </c>
    </row>
    <row r="81" spans="1:21" x14ac:dyDescent="0.15">
      <c r="A81" s="35" t="s">
        <v>89</v>
      </c>
      <c r="B81" t="s">
        <v>172</v>
      </c>
    </row>
    <row r="82" spans="1:21" x14ac:dyDescent="0.15">
      <c r="A82" s="35"/>
      <c r="B82" s="23" t="s">
        <v>353</v>
      </c>
    </row>
    <row r="83" spans="1:21" x14ac:dyDescent="0.15">
      <c r="A83" s="35" t="s">
        <v>64</v>
      </c>
      <c r="B83" t="s">
        <v>413</v>
      </c>
    </row>
    <row r="84" spans="1:21" x14ac:dyDescent="0.15">
      <c r="A84" s="36"/>
      <c r="B84" t="s">
        <v>415</v>
      </c>
    </row>
    <row r="85" spans="1:21" x14ac:dyDescent="0.15">
      <c r="C85" t="s">
        <v>354</v>
      </c>
      <c r="T85" s="17"/>
      <c r="U85" s="17"/>
    </row>
    <row r="86" spans="1:21" x14ac:dyDescent="0.15">
      <c r="C86" s="246" t="s">
        <v>414</v>
      </c>
      <c r="D86" s="246"/>
      <c r="E86" s="250" t="s">
        <v>274</v>
      </c>
      <c r="F86" s="251"/>
      <c r="G86" s="251"/>
      <c r="H86" s="251"/>
      <c r="I86" s="251"/>
      <c r="J86" s="251"/>
      <c r="K86" s="251"/>
      <c r="L86" s="251"/>
      <c r="M86" s="251"/>
      <c r="N86" s="251"/>
      <c r="O86" s="251"/>
      <c r="P86" s="251"/>
      <c r="Q86" s="251"/>
      <c r="R86" s="252"/>
      <c r="T86" s="19"/>
      <c r="U86" s="19"/>
    </row>
    <row r="87" spans="1:21" ht="13.5" customHeight="1" x14ac:dyDescent="0.15">
      <c r="C87" s="259"/>
      <c r="D87" s="259"/>
      <c r="E87" s="119">
        <v>2</v>
      </c>
      <c r="F87" s="120">
        <v>2.5</v>
      </c>
      <c r="G87" s="120">
        <v>3</v>
      </c>
      <c r="H87" s="120">
        <v>3.5</v>
      </c>
      <c r="I87" s="120">
        <v>4</v>
      </c>
      <c r="J87" s="120">
        <v>4.5</v>
      </c>
      <c r="K87" s="120">
        <v>5</v>
      </c>
      <c r="L87" s="120">
        <v>5.5</v>
      </c>
      <c r="M87" s="120">
        <v>6</v>
      </c>
      <c r="N87" s="120">
        <v>6.5</v>
      </c>
      <c r="O87" s="120">
        <v>7</v>
      </c>
      <c r="P87" s="120">
        <v>8</v>
      </c>
      <c r="Q87" s="120">
        <v>9</v>
      </c>
      <c r="R87" s="121">
        <v>10</v>
      </c>
      <c r="T87" s="19"/>
      <c r="U87" s="19"/>
    </row>
    <row r="88" spans="1:21" x14ac:dyDescent="0.15">
      <c r="C88" s="257" t="s">
        <v>233</v>
      </c>
      <c r="D88" s="258"/>
      <c r="E88" s="115">
        <v>2</v>
      </c>
      <c r="F88" s="116">
        <v>2</v>
      </c>
      <c r="G88" s="116">
        <v>2</v>
      </c>
      <c r="H88" s="116">
        <v>2</v>
      </c>
      <c r="I88" s="116">
        <v>2</v>
      </c>
      <c r="J88" s="116">
        <v>2</v>
      </c>
      <c r="K88" s="116">
        <v>2</v>
      </c>
      <c r="L88" s="116">
        <v>2</v>
      </c>
      <c r="M88" s="116">
        <v>2</v>
      </c>
      <c r="N88" s="115">
        <v>2</v>
      </c>
      <c r="O88" s="115">
        <v>2</v>
      </c>
      <c r="P88" s="116">
        <v>2</v>
      </c>
      <c r="Q88" s="116">
        <v>2</v>
      </c>
      <c r="R88" s="122">
        <v>2</v>
      </c>
      <c r="T88" s="19"/>
      <c r="U88" s="19"/>
    </row>
    <row r="89" spans="1:21" x14ac:dyDescent="0.15">
      <c r="C89" s="255" t="s">
        <v>234</v>
      </c>
      <c r="D89" s="256"/>
      <c r="E89" s="117">
        <v>2</v>
      </c>
      <c r="F89" s="118">
        <v>2</v>
      </c>
      <c r="G89" s="118">
        <v>2</v>
      </c>
      <c r="H89" s="118">
        <v>2</v>
      </c>
      <c r="I89" s="118">
        <v>2</v>
      </c>
      <c r="J89" s="118">
        <v>2</v>
      </c>
      <c r="K89" s="118">
        <v>2</v>
      </c>
      <c r="L89" s="118">
        <v>2</v>
      </c>
      <c r="M89" s="118">
        <v>2</v>
      </c>
      <c r="N89" s="117">
        <v>2</v>
      </c>
      <c r="O89" s="117">
        <v>2</v>
      </c>
      <c r="P89" s="118">
        <v>2</v>
      </c>
      <c r="Q89" s="118">
        <v>2</v>
      </c>
      <c r="R89" s="123">
        <v>3</v>
      </c>
      <c r="T89" s="19"/>
      <c r="U89" s="19"/>
    </row>
    <row r="90" spans="1:21" x14ac:dyDescent="0.15">
      <c r="C90" s="255" t="s">
        <v>236</v>
      </c>
      <c r="D90" s="256"/>
      <c r="E90" s="117">
        <v>2</v>
      </c>
      <c r="F90" s="118">
        <v>2</v>
      </c>
      <c r="G90" s="118">
        <v>2</v>
      </c>
      <c r="H90" s="118">
        <v>2</v>
      </c>
      <c r="I90" s="118">
        <v>2</v>
      </c>
      <c r="J90" s="118">
        <v>2</v>
      </c>
      <c r="K90" s="118">
        <v>2</v>
      </c>
      <c r="L90" s="118">
        <v>2</v>
      </c>
      <c r="M90" s="118">
        <v>3</v>
      </c>
      <c r="N90" s="117">
        <v>3</v>
      </c>
      <c r="O90" s="117">
        <v>3</v>
      </c>
      <c r="P90" s="118" t="s">
        <v>263</v>
      </c>
      <c r="Q90" s="118" t="s">
        <v>263</v>
      </c>
      <c r="R90" s="123" t="s">
        <v>263</v>
      </c>
      <c r="T90" s="19"/>
      <c r="U90" s="19"/>
    </row>
    <row r="91" spans="1:21" x14ac:dyDescent="0.15">
      <c r="C91" s="257" t="s">
        <v>237</v>
      </c>
      <c r="D91" s="258"/>
      <c r="E91" s="116">
        <v>2</v>
      </c>
      <c r="F91" s="116">
        <v>2</v>
      </c>
      <c r="G91" s="116">
        <v>2</v>
      </c>
      <c r="H91" s="116">
        <v>2</v>
      </c>
      <c r="I91" s="116">
        <v>3</v>
      </c>
      <c r="J91" s="116">
        <v>3</v>
      </c>
      <c r="K91" s="116">
        <v>5.7</v>
      </c>
      <c r="L91" s="116">
        <v>5.7</v>
      </c>
      <c r="M91" s="116">
        <v>5.7</v>
      </c>
      <c r="N91" s="116">
        <v>5.7</v>
      </c>
      <c r="O91" s="116">
        <v>7</v>
      </c>
      <c r="P91" s="116">
        <v>9</v>
      </c>
      <c r="Q91" s="116">
        <v>9</v>
      </c>
      <c r="R91" s="122">
        <v>10</v>
      </c>
      <c r="T91" s="19"/>
      <c r="U91" s="19"/>
    </row>
    <row r="92" spans="1:21" x14ac:dyDescent="0.15">
      <c r="C92" s="255" t="s">
        <v>235</v>
      </c>
      <c r="D92" s="256"/>
      <c r="E92" s="117">
        <v>2</v>
      </c>
      <c r="F92" s="118">
        <v>3</v>
      </c>
      <c r="G92" s="118">
        <v>3</v>
      </c>
      <c r="H92" s="118" t="s">
        <v>263</v>
      </c>
      <c r="I92" s="118" t="s">
        <v>263</v>
      </c>
      <c r="J92" s="118" t="s">
        <v>271</v>
      </c>
      <c r="K92" s="118">
        <v>6</v>
      </c>
      <c r="L92" s="118">
        <v>6</v>
      </c>
      <c r="M92" s="118">
        <v>9</v>
      </c>
      <c r="N92" s="117">
        <v>9</v>
      </c>
      <c r="O92" s="117">
        <v>10</v>
      </c>
      <c r="P92" s="117">
        <v>10</v>
      </c>
      <c r="Q92" s="117">
        <v>10</v>
      </c>
      <c r="R92" s="124">
        <v>10</v>
      </c>
      <c r="T92" s="19"/>
      <c r="U92" s="19"/>
    </row>
    <row r="93" spans="1:21" x14ac:dyDescent="0.15">
      <c r="C93" s="255" t="s">
        <v>238</v>
      </c>
      <c r="D93" s="256"/>
      <c r="E93" s="117">
        <v>3</v>
      </c>
      <c r="F93" s="118" t="s">
        <v>263</v>
      </c>
      <c r="G93" s="118" t="s">
        <v>263</v>
      </c>
      <c r="H93" s="118">
        <v>6</v>
      </c>
      <c r="I93" s="118">
        <v>9</v>
      </c>
      <c r="J93" s="118">
        <v>9</v>
      </c>
      <c r="K93" s="118">
        <v>10</v>
      </c>
      <c r="L93" s="118">
        <v>10</v>
      </c>
      <c r="M93" s="118">
        <v>10</v>
      </c>
      <c r="N93" s="118">
        <v>10</v>
      </c>
      <c r="O93" s="118">
        <v>10</v>
      </c>
      <c r="P93" s="118">
        <v>13</v>
      </c>
      <c r="Q93" s="118">
        <v>13</v>
      </c>
      <c r="R93" s="123">
        <v>13</v>
      </c>
      <c r="T93" s="19"/>
      <c r="U93" s="19"/>
    </row>
    <row r="94" spans="1:21" x14ac:dyDescent="0.15">
      <c r="C94" s="255" t="s">
        <v>239</v>
      </c>
      <c r="D94" s="256"/>
      <c r="E94" s="117" t="s">
        <v>263</v>
      </c>
      <c r="F94" s="118" t="s">
        <v>271</v>
      </c>
      <c r="G94" s="118">
        <v>9</v>
      </c>
      <c r="H94" s="118">
        <v>10</v>
      </c>
      <c r="I94" s="118">
        <v>10</v>
      </c>
      <c r="J94" s="118">
        <v>10</v>
      </c>
      <c r="K94" s="118">
        <v>10</v>
      </c>
      <c r="L94" s="118">
        <v>10</v>
      </c>
      <c r="M94" s="118">
        <v>13</v>
      </c>
      <c r="N94" s="118">
        <v>13</v>
      </c>
      <c r="O94" s="118">
        <v>13</v>
      </c>
      <c r="P94" s="118">
        <v>13</v>
      </c>
      <c r="Q94" s="118">
        <v>13</v>
      </c>
      <c r="R94" s="123">
        <v>17</v>
      </c>
      <c r="T94" s="19"/>
      <c r="U94" s="19"/>
    </row>
    <row r="95" spans="1:21" x14ac:dyDescent="0.15">
      <c r="C95" s="15" t="s">
        <v>227</v>
      </c>
      <c r="T95" s="19"/>
      <c r="U95" s="19"/>
    </row>
    <row r="96" spans="1:21" x14ac:dyDescent="0.15">
      <c r="C96" s="253" t="s">
        <v>226</v>
      </c>
      <c r="D96" s="254"/>
      <c r="E96" s="254" t="s">
        <v>213</v>
      </c>
      <c r="F96" s="254"/>
      <c r="G96" s="254"/>
      <c r="H96" s="254"/>
      <c r="I96" s="254" t="s">
        <v>240</v>
      </c>
      <c r="J96" s="254"/>
      <c r="K96" s="254"/>
      <c r="L96" s="254"/>
    </row>
    <row r="97" spans="1:23" x14ac:dyDescent="0.15">
      <c r="C97" s="246">
        <v>2</v>
      </c>
      <c r="D97" s="246"/>
      <c r="E97" s="250" t="s">
        <v>228</v>
      </c>
      <c r="F97" s="251"/>
      <c r="G97" s="251"/>
      <c r="H97" s="252"/>
      <c r="I97" s="247">
        <v>6.02</v>
      </c>
      <c r="J97" s="248"/>
      <c r="K97" s="248"/>
      <c r="L97" s="249"/>
    </row>
    <row r="98" spans="1:23" x14ac:dyDescent="0.15">
      <c r="C98" s="246">
        <v>3</v>
      </c>
      <c r="D98" s="246"/>
      <c r="E98" s="250" t="s">
        <v>275</v>
      </c>
      <c r="F98" s="251"/>
      <c r="G98" s="251"/>
      <c r="H98" s="252"/>
      <c r="I98" s="247">
        <v>8.31</v>
      </c>
      <c r="J98" s="248"/>
      <c r="K98" s="248"/>
      <c r="L98" s="249"/>
      <c r="N98" t="s">
        <v>317</v>
      </c>
    </row>
    <row r="99" spans="1:23" x14ac:dyDescent="0.15">
      <c r="C99" s="246">
        <v>5</v>
      </c>
      <c r="D99" s="246"/>
      <c r="E99" s="250" t="s">
        <v>276</v>
      </c>
      <c r="F99" s="251"/>
      <c r="G99" s="251"/>
      <c r="H99" s="252"/>
      <c r="I99" s="247">
        <v>10.1</v>
      </c>
      <c r="J99" s="248"/>
      <c r="K99" s="248"/>
      <c r="L99" s="249"/>
      <c r="N99" t="s">
        <v>318</v>
      </c>
    </row>
    <row r="100" spans="1:23" x14ac:dyDescent="0.15">
      <c r="C100" s="246">
        <v>6</v>
      </c>
      <c r="D100" s="246"/>
      <c r="E100" s="250" t="s">
        <v>277</v>
      </c>
      <c r="F100" s="251"/>
      <c r="G100" s="251"/>
      <c r="H100" s="252"/>
      <c r="I100" s="247">
        <v>13.2</v>
      </c>
      <c r="J100" s="248"/>
      <c r="K100" s="248"/>
      <c r="L100" s="249"/>
      <c r="N100" t="s">
        <v>319</v>
      </c>
    </row>
    <row r="101" spans="1:23" x14ac:dyDescent="0.15">
      <c r="C101" s="246">
        <v>7</v>
      </c>
      <c r="D101" s="246"/>
      <c r="E101" s="250" t="s">
        <v>278</v>
      </c>
      <c r="F101" s="251"/>
      <c r="G101" s="251"/>
      <c r="H101" s="252"/>
      <c r="I101" s="247">
        <v>7.3</v>
      </c>
      <c r="J101" s="248"/>
      <c r="K101" s="248"/>
      <c r="L101" s="249"/>
    </row>
    <row r="102" spans="1:23" x14ac:dyDescent="0.15">
      <c r="C102" s="246">
        <v>9</v>
      </c>
      <c r="D102" s="246"/>
      <c r="E102" s="250" t="s">
        <v>279</v>
      </c>
      <c r="F102" s="251"/>
      <c r="G102" s="251"/>
      <c r="H102" s="252"/>
      <c r="I102" s="247">
        <v>10.1</v>
      </c>
      <c r="J102" s="248"/>
      <c r="K102" s="248"/>
      <c r="L102" s="249"/>
    </row>
    <row r="103" spans="1:23" ht="13.5" customHeight="1" x14ac:dyDescent="0.15">
      <c r="C103" s="246">
        <v>10</v>
      </c>
      <c r="D103" s="246"/>
      <c r="E103" s="250" t="s">
        <v>280</v>
      </c>
      <c r="F103" s="251"/>
      <c r="G103" s="251"/>
      <c r="H103" s="252"/>
      <c r="I103" s="247">
        <v>15.6</v>
      </c>
      <c r="J103" s="248"/>
      <c r="K103" s="248"/>
      <c r="L103" s="249"/>
    </row>
    <row r="104" spans="1:23" x14ac:dyDescent="0.15">
      <c r="C104" s="246"/>
      <c r="D104" s="246"/>
      <c r="E104" s="250" t="s">
        <v>281</v>
      </c>
      <c r="F104" s="251"/>
      <c r="G104" s="251"/>
      <c r="H104" s="252"/>
      <c r="I104" s="247">
        <v>10.6</v>
      </c>
      <c r="J104" s="248"/>
      <c r="K104" s="248"/>
      <c r="L104" s="249"/>
    </row>
    <row r="105" spans="1:23" x14ac:dyDescent="0.15">
      <c r="C105" s="246">
        <v>13</v>
      </c>
      <c r="D105" s="246"/>
      <c r="E105" s="250" t="s">
        <v>282</v>
      </c>
      <c r="F105" s="251"/>
      <c r="G105" s="251"/>
      <c r="H105" s="252"/>
      <c r="I105" s="247">
        <v>17.899999999999999</v>
      </c>
      <c r="J105" s="248"/>
      <c r="K105" s="248"/>
      <c r="L105" s="249"/>
    </row>
    <row r="106" spans="1:23" x14ac:dyDescent="0.15">
      <c r="C106" s="246"/>
      <c r="D106" s="246"/>
      <c r="E106" s="250" t="s">
        <v>283</v>
      </c>
      <c r="F106" s="251"/>
      <c r="G106" s="251"/>
      <c r="H106" s="252"/>
      <c r="I106" s="247">
        <v>13.6</v>
      </c>
      <c r="J106" s="248"/>
      <c r="K106" s="248"/>
      <c r="L106" s="249"/>
    </row>
    <row r="107" spans="1:23" x14ac:dyDescent="0.15">
      <c r="C107" s="246">
        <v>17</v>
      </c>
      <c r="D107" s="246"/>
      <c r="E107" s="250" t="s">
        <v>284</v>
      </c>
      <c r="F107" s="251"/>
      <c r="G107" s="251"/>
      <c r="H107" s="252"/>
      <c r="I107" s="247">
        <v>15.4</v>
      </c>
      <c r="J107" s="248"/>
      <c r="K107" s="248"/>
      <c r="L107" s="249"/>
    </row>
    <row r="109" spans="1:23" x14ac:dyDescent="0.15">
      <c r="A109" s="3" t="s">
        <v>320</v>
      </c>
    </row>
    <row r="110" spans="1:23" ht="13.5" customHeight="1" x14ac:dyDescent="0.15"/>
    <row r="111" spans="1:23" x14ac:dyDescent="0.15">
      <c r="A111" s="13"/>
      <c r="B111" s="138" t="s">
        <v>321</v>
      </c>
      <c r="C111" s="12"/>
      <c r="D111" s="12"/>
      <c r="E111" s="12"/>
      <c r="F111" s="12"/>
      <c r="G111" s="12"/>
      <c r="H111" s="4"/>
      <c r="K111" s="13"/>
      <c r="L111" s="138" t="s">
        <v>330</v>
      </c>
      <c r="M111" s="12"/>
      <c r="N111" s="12"/>
      <c r="O111" s="12"/>
      <c r="P111" s="4"/>
      <c r="S111" s="13"/>
      <c r="T111" s="138" t="s">
        <v>322</v>
      </c>
      <c r="U111" s="12"/>
      <c r="V111" s="12"/>
      <c r="W111" s="4"/>
    </row>
    <row r="112" spans="1:23" x14ac:dyDescent="0.15">
      <c r="A112" s="136" t="s">
        <v>325</v>
      </c>
      <c r="B112" s="2" t="s">
        <v>323</v>
      </c>
      <c r="C112" s="2"/>
      <c r="D112" s="2"/>
      <c r="E112" s="2"/>
      <c r="F112" s="2"/>
      <c r="G112" s="2"/>
      <c r="H112" s="5"/>
      <c r="K112" s="136" t="s">
        <v>325</v>
      </c>
      <c r="L112" s="2" t="s">
        <v>327</v>
      </c>
      <c r="M112" s="2"/>
      <c r="N112" s="2"/>
      <c r="O112" s="2"/>
      <c r="P112" s="5"/>
      <c r="S112" s="14"/>
      <c r="T112" s="2" t="s">
        <v>354</v>
      </c>
      <c r="U112" s="2"/>
      <c r="V112" s="2"/>
      <c r="W112" s="5"/>
    </row>
    <row r="113" spans="1:23" x14ac:dyDescent="0.15">
      <c r="A113" s="14"/>
      <c r="B113" s="2" t="s">
        <v>324</v>
      </c>
      <c r="C113" s="2"/>
      <c r="D113" s="2"/>
      <c r="E113" s="2"/>
      <c r="F113" s="2"/>
      <c r="G113" s="2"/>
      <c r="H113" s="5"/>
      <c r="K113" s="136" t="s">
        <v>325</v>
      </c>
      <c r="L113" s="2" t="s">
        <v>328</v>
      </c>
      <c r="M113" s="2"/>
      <c r="N113" s="2"/>
      <c r="O113" s="2"/>
      <c r="P113" s="5"/>
      <c r="S113" s="14"/>
      <c r="T113" s="2"/>
      <c r="U113" s="2"/>
      <c r="V113" s="2"/>
      <c r="W113" s="5"/>
    </row>
    <row r="114" spans="1:23" x14ac:dyDescent="0.15">
      <c r="A114" s="137" t="s">
        <v>325</v>
      </c>
      <c r="B114" s="1" t="s">
        <v>326</v>
      </c>
      <c r="C114" s="1"/>
      <c r="D114" s="1"/>
      <c r="E114" s="1"/>
      <c r="F114" s="1"/>
      <c r="G114" s="1"/>
      <c r="H114" s="6"/>
      <c r="K114" s="137" t="s">
        <v>325</v>
      </c>
      <c r="L114" s="1" t="s">
        <v>329</v>
      </c>
      <c r="M114" s="1"/>
      <c r="N114" s="1"/>
      <c r="O114" s="1"/>
      <c r="P114" s="6"/>
      <c r="S114" s="7"/>
      <c r="T114" s="1"/>
      <c r="U114" s="1"/>
      <c r="V114" s="1"/>
      <c r="W114" s="6"/>
    </row>
  </sheetData>
  <mergeCells count="89">
    <mergeCell ref="C86:D87"/>
    <mergeCell ref="C1:H1"/>
    <mergeCell ref="L41:N42"/>
    <mergeCell ref="A5:C5"/>
    <mergeCell ref="C93:D93"/>
    <mergeCell ref="E86:R86"/>
    <mergeCell ref="B55:G56"/>
    <mergeCell ref="H55:U55"/>
    <mergeCell ref="H56:I56"/>
    <mergeCell ref="J56:K56"/>
    <mergeCell ref="L56:M56"/>
    <mergeCell ref="N56:O56"/>
    <mergeCell ref="P56:Q56"/>
    <mergeCell ref="R56:S56"/>
    <mergeCell ref="T56:U56"/>
    <mergeCell ref="B57:D58"/>
    <mergeCell ref="C94:D94"/>
    <mergeCell ref="E96:H96"/>
    <mergeCell ref="E100:H100"/>
    <mergeCell ref="I96:L96"/>
    <mergeCell ref="C88:D88"/>
    <mergeCell ref="C89:D89"/>
    <mergeCell ref="C90:D90"/>
    <mergeCell ref="C91:D91"/>
    <mergeCell ref="C92:D92"/>
    <mergeCell ref="I102:L102"/>
    <mergeCell ref="C100:D100"/>
    <mergeCell ref="C101:D101"/>
    <mergeCell ref="C102:D102"/>
    <mergeCell ref="C96:D96"/>
    <mergeCell ref="C99:D99"/>
    <mergeCell ref="I101:L101"/>
    <mergeCell ref="I97:L97"/>
    <mergeCell ref="I98:L98"/>
    <mergeCell ref="I99:L99"/>
    <mergeCell ref="C97:D97"/>
    <mergeCell ref="C98:D98"/>
    <mergeCell ref="E101:H101"/>
    <mergeCell ref="E102:H102"/>
    <mergeCell ref="I100:L100"/>
    <mergeCell ref="C103:D104"/>
    <mergeCell ref="C105:D106"/>
    <mergeCell ref="C107:D107"/>
    <mergeCell ref="E97:H97"/>
    <mergeCell ref="E98:H98"/>
    <mergeCell ref="E99:H99"/>
    <mergeCell ref="E103:H103"/>
    <mergeCell ref="E104:H104"/>
    <mergeCell ref="E105:H105"/>
    <mergeCell ref="E106:H106"/>
    <mergeCell ref="E107:H107"/>
    <mergeCell ref="I103:L103"/>
    <mergeCell ref="I104:L104"/>
    <mergeCell ref="I105:L105"/>
    <mergeCell ref="I106:L106"/>
    <mergeCell ref="I107:L107"/>
    <mergeCell ref="P57:Q57"/>
    <mergeCell ref="R57:S57"/>
    <mergeCell ref="T57:U57"/>
    <mergeCell ref="E58:G58"/>
    <mergeCell ref="H58:I58"/>
    <mergeCell ref="J58:K58"/>
    <mergeCell ref="L58:M58"/>
    <mergeCell ref="N58:O58"/>
    <mergeCell ref="P58:Q58"/>
    <mergeCell ref="R58:S58"/>
    <mergeCell ref="T58:U58"/>
    <mergeCell ref="E57:G57"/>
    <mergeCell ref="H57:I57"/>
    <mergeCell ref="J57:K57"/>
    <mergeCell ref="L57:M57"/>
    <mergeCell ref="N57:O57"/>
    <mergeCell ref="B59:D60"/>
    <mergeCell ref="E59:G59"/>
    <mergeCell ref="H59:I59"/>
    <mergeCell ref="J59:K59"/>
    <mergeCell ref="L59:M59"/>
    <mergeCell ref="N59:O59"/>
    <mergeCell ref="P59:Q59"/>
    <mergeCell ref="R59:S59"/>
    <mergeCell ref="T59:U59"/>
    <mergeCell ref="E60:G60"/>
    <mergeCell ref="H60:I60"/>
    <mergeCell ref="J60:K60"/>
    <mergeCell ref="L60:M60"/>
    <mergeCell ref="N60:O60"/>
    <mergeCell ref="P60:Q60"/>
    <mergeCell ref="R60:S60"/>
    <mergeCell ref="T60:U60"/>
  </mergeCells>
  <phoneticPr fontId="1"/>
  <pageMargins left="0.25" right="0.25" top="0.75" bottom="0.75" header="0.3" footer="0.3"/>
  <pageSetup paperSize="9" fitToHeight="0"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70"/>
  <sheetViews>
    <sheetView workbookViewId="0">
      <selection activeCell="O26" sqref="O26"/>
    </sheetView>
  </sheetViews>
  <sheetFormatPr defaultRowHeight="13.5" x14ac:dyDescent="0.15"/>
  <cols>
    <col min="2" max="2" width="2.875" bestFit="1" customWidth="1"/>
  </cols>
  <sheetData>
    <row r="2" spans="2:16" ht="14.25" x14ac:dyDescent="0.15">
      <c r="C2" s="244" t="s">
        <v>196</v>
      </c>
      <c r="D2" s="244"/>
      <c r="E2" s="244"/>
      <c r="F2" s="244"/>
      <c r="G2" s="244"/>
      <c r="H2" s="244"/>
      <c r="I2" s="244"/>
      <c r="J2" s="244"/>
      <c r="K2" s="24"/>
      <c r="L2" s="24"/>
      <c r="M2" s="24"/>
      <c r="N2" s="24"/>
    </row>
    <row r="3" spans="2:16" ht="14.25" x14ac:dyDescent="0.15">
      <c r="C3" s="153" t="s">
        <v>399</v>
      </c>
      <c r="F3" s="69"/>
      <c r="G3" s="69"/>
      <c r="H3" s="69"/>
      <c r="I3" s="69"/>
      <c r="J3" s="69"/>
      <c r="K3" s="24"/>
      <c r="L3" s="24"/>
      <c r="M3" s="24"/>
      <c r="N3" s="24"/>
    </row>
    <row r="4" spans="2:16" ht="14.25" x14ac:dyDescent="0.15">
      <c r="C4" s="69"/>
      <c r="D4" s="73"/>
      <c r="E4" s="58" t="s">
        <v>164</v>
      </c>
      <c r="F4" s="69"/>
      <c r="G4" s="69"/>
      <c r="H4" s="69"/>
      <c r="I4" s="69"/>
      <c r="J4" s="69"/>
      <c r="K4" s="24"/>
      <c r="L4" s="24"/>
      <c r="M4" s="24"/>
      <c r="N4" s="24"/>
    </row>
    <row r="5" spans="2:16" x14ac:dyDescent="0.15">
      <c r="B5" s="3">
        <v>1</v>
      </c>
      <c r="C5" s="3" t="s">
        <v>198</v>
      </c>
      <c r="I5" s="1"/>
      <c r="J5" s="1"/>
      <c r="K5" s="1"/>
      <c r="M5" s="24"/>
      <c r="N5" s="24"/>
    </row>
    <row r="6" spans="2:16" x14ac:dyDescent="0.15">
      <c r="C6" s="27" t="s">
        <v>84</v>
      </c>
      <c r="D6" s="56"/>
      <c r="E6" s="28" t="s">
        <v>21</v>
      </c>
      <c r="F6" s="86" t="s">
        <v>62</v>
      </c>
      <c r="G6" s="56"/>
      <c r="H6" s="33" t="s">
        <v>22</v>
      </c>
      <c r="I6" s="86" t="s">
        <v>31</v>
      </c>
      <c r="J6" s="82"/>
      <c r="K6" s="32" t="s">
        <v>23</v>
      </c>
      <c r="M6" s="24"/>
      <c r="N6" s="24"/>
    </row>
    <row r="7" spans="2:16" x14ac:dyDescent="0.15">
      <c r="C7" s="30" t="s">
        <v>26</v>
      </c>
      <c r="D7" s="82"/>
      <c r="E7" s="31" t="s">
        <v>24</v>
      </c>
      <c r="F7" s="85" t="s">
        <v>83</v>
      </c>
      <c r="G7" s="82"/>
      <c r="H7" s="34" t="s">
        <v>25</v>
      </c>
      <c r="I7" s="86" t="s">
        <v>29</v>
      </c>
      <c r="J7" s="56"/>
      <c r="K7" s="29" t="s">
        <v>27</v>
      </c>
      <c r="M7" s="24"/>
      <c r="N7" s="24"/>
    </row>
    <row r="8" spans="2:16" x14ac:dyDescent="0.15">
      <c r="C8" s="30" t="s">
        <v>30</v>
      </c>
      <c r="D8" s="82"/>
      <c r="E8" s="31" t="s">
        <v>28</v>
      </c>
      <c r="F8" s="85" t="s">
        <v>216</v>
      </c>
      <c r="G8" s="82"/>
      <c r="H8" s="34" t="s">
        <v>355</v>
      </c>
      <c r="I8" s="85" t="s">
        <v>63</v>
      </c>
      <c r="J8" s="82" t="s">
        <v>12</v>
      </c>
      <c r="K8" s="83" t="s">
        <v>13</v>
      </c>
      <c r="L8" s="47"/>
      <c r="N8" s="24"/>
    </row>
    <row r="9" spans="2:16" x14ac:dyDescent="0.15">
      <c r="I9" s="154" t="s">
        <v>356</v>
      </c>
    </row>
    <row r="10" spans="2:16" x14ac:dyDescent="0.15">
      <c r="B10" s="3">
        <v>2</v>
      </c>
      <c r="C10" s="3" t="s">
        <v>288</v>
      </c>
      <c r="I10" s="154" t="s">
        <v>395</v>
      </c>
      <c r="K10" s="24"/>
      <c r="L10" s="24"/>
    </row>
    <row r="11" spans="2:16" x14ac:dyDescent="0.15">
      <c r="B11" s="3"/>
      <c r="C11" s="253" t="s">
        <v>130</v>
      </c>
      <c r="D11" s="253"/>
      <c r="E11" s="125" t="s">
        <v>287</v>
      </c>
      <c r="F11" s="125" t="s">
        <v>285</v>
      </c>
      <c r="G11" s="154" t="s">
        <v>357</v>
      </c>
      <c r="K11" s="24"/>
      <c r="L11" s="24"/>
      <c r="M11" s="24"/>
      <c r="N11" s="24"/>
      <c r="O11" s="24"/>
      <c r="P11" s="24"/>
    </row>
    <row r="12" spans="2:16" x14ac:dyDescent="0.15">
      <c r="B12" s="3"/>
      <c r="C12" s="265" t="s">
        <v>419</v>
      </c>
      <c r="D12" s="266"/>
      <c r="E12" s="267"/>
      <c r="F12" s="175"/>
      <c r="G12" s="24" t="s">
        <v>416</v>
      </c>
      <c r="H12" s="154" t="s">
        <v>383</v>
      </c>
      <c r="K12" s="24"/>
      <c r="L12" s="24"/>
      <c r="M12" s="24"/>
      <c r="N12" s="24"/>
      <c r="O12" s="24"/>
      <c r="P12" s="24"/>
    </row>
    <row r="13" spans="2:16" x14ac:dyDescent="0.15">
      <c r="B13" s="3"/>
      <c r="C13" s="62"/>
      <c r="D13" s="43"/>
      <c r="F13" s="43"/>
      <c r="G13" s="43"/>
      <c r="K13" s="24"/>
      <c r="L13" s="24"/>
      <c r="M13" s="24"/>
      <c r="N13" s="24"/>
      <c r="O13" s="24"/>
      <c r="P13" s="24"/>
    </row>
    <row r="14" spans="2:16" x14ac:dyDescent="0.15">
      <c r="B14" s="3">
        <v>3</v>
      </c>
      <c r="C14" s="126" t="s">
        <v>289</v>
      </c>
      <c r="D14" s="43"/>
      <c r="E14" s="43"/>
      <c r="F14" s="43"/>
      <c r="G14" s="43"/>
      <c r="K14" s="24"/>
      <c r="L14" s="24"/>
      <c r="M14" s="24"/>
      <c r="N14" s="24"/>
      <c r="O14" s="24"/>
      <c r="P14" s="24"/>
    </row>
    <row r="15" spans="2:16" x14ac:dyDescent="0.15">
      <c r="B15" s="3"/>
      <c r="C15" s="127" t="s">
        <v>466</v>
      </c>
      <c r="D15" s="43"/>
      <c r="E15" s="43"/>
      <c r="F15" s="43"/>
      <c r="L15" s="24"/>
      <c r="M15" s="24"/>
      <c r="N15" s="24"/>
      <c r="O15" s="24"/>
      <c r="P15" s="24"/>
    </row>
    <row r="16" spans="2:16" ht="14.25" thickBot="1" x14ac:dyDescent="0.2">
      <c r="C16" s="268" t="s">
        <v>417</v>
      </c>
      <c r="D16" s="269"/>
      <c r="E16" s="178"/>
      <c r="F16" s="43" t="s">
        <v>418</v>
      </c>
      <c r="G16" s="154" t="s">
        <v>422</v>
      </c>
    </row>
    <row r="17" spans="2:11" ht="14.25" thickBot="1" x14ac:dyDescent="0.2">
      <c r="C17" s="80" t="s">
        <v>17</v>
      </c>
      <c r="D17" s="177">
        <f>+E16/2</f>
        <v>0</v>
      </c>
      <c r="E17" s="81" t="s">
        <v>197</v>
      </c>
      <c r="F17" s="43"/>
      <c r="G17" s="154" t="s">
        <v>423</v>
      </c>
    </row>
    <row r="18" spans="2:11" x14ac:dyDescent="0.15">
      <c r="C18" s="75"/>
      <c r="D18" s="79"/>
      <c r="E18" s="79"/>
      <c r="F18" s="43"/>
    </row>
    <row r="19" spans="2:11" x14ac:dyDescent="0.15">
      <c r="C19" s="62" t="s">
        <v>290</v>
      </c>
      <c r="H19" s="127" t="s">
        <v>291</v>
      </c>
      <c r="I19" s="24"/>
    </row>
    <row r="20" spans="2:11" ht="14.25" thickBot="1" x14ac:dyDescent="0.2">
      <c r="C20" s="72" t="s">
        <v>63</v>
      </c>
      <c r="D20" s="180"/>
      <c r="E20" s="262" t="s">
        <v>215</v>
      </c>
      <c r="F20" s="274"/>
      <c r="G20" s="274"/>
      <c r="J20" s="24"/>
    </row>
    <row r="21" spans="2:11" ht="14.25" thickBot="1" x14ac:dyDescent="0.2">
      <c r="C21" s="72" t="s">
        <v>130</v>
      </c>
      <c r="D21" s="176"/>
      <c r="H21" s="275" t="s">
        <v>331</v>
      </c>
      <c r="I21" s="276"/>
      <c r="J21" s="164"/>
    </row>
    <row r="22" spans="2:11" x14ac:dyDescent="0.15">
      <c r="C22" s="72" t="s">
        <v>17</v>
      </c>
      <c r="D22" s="176">
        <f>+D17</f>
        <v>0</v>
      </c>
    </row>
    <row r="23" spans="2:11" x14ac:dyDescent="0.15">
      <c r="C23" s="75"/>
    </row>
    <row r="24" spans="2:11" x14ac:dyDescent="0.15">
      <c r="C24" s="62" t="s">
        <v>215</v>
      </c>
      <c r="D24" s="43"/>
      <c r="E24" s="43"/>
      <c r="F24" s="43"/>
      <c r="G24" s="43"/>
      <c r="J24" t="s">
        <v>387</v>
      </c>
    </row>
    <row r="25" spans="2:11" x14ac:dyDescent="0.15">
      <c r="C25" s="254" t="s">
        <v>63</v>
      </c>
      <c r="D25" s="254" t="s">
        <v>130</v>
      </c>
      <c r="E25" s="253" t="s">
        <v>9</v>
      </c>
      <c r="F25" s="254"/>
      <c r="G25" s="254"/>
      <c r="H25" s="254"/>
      <c r="I25" s="254"/>
      <c r="J25" s="254"/>
      <c r="K25" s="254"/>
    </row>
    <row r="26" spans="2:11" x14ac:dyDescent="0.15">
      <c r="C26" s="254"/>
      <c r="D26" s="254"/>
      <c r="E26" s="71">
        <v>2</v>
      </c>
      <c r="F26" s="71">
        <v>2.5</v>
      </c>
      <c r="G26" s="71">
        <v>3</v>
      </c>
      <c r="H26" s="71">
        <v>3.5</v>
      </c>
      <c r="I26" s="71">
        <v>4</v>
      </c>
      <c r="J26" s="71">
        <v>4.5</v>
      </c>
      <c r="K26" s="71">
        <v>5</v>
      </c>
    </row>
    <row r="27" spans="2:11" x14ac:dyDescent="0.15">
      <c r="C27" s="254" t="s">
        <v>12</v>
      </c>
      <c r="D27" s="74" t="s">
        <v>61</v>
      </c>
      <c r="E27" s="71">
        <v>2.6</v>
      </c>
      <c r="F27" s="71">
        <v>3.3</v>
      </c>
      <c r="G27" s="71">
        <v>3.9</v>
      </c>
      <c r="H27" s="71">
        <v>4.5999999999999996</v>
      </c>
      <c r="I27" s="71">
        <v>5.2</v>
      </c>
      <c r="J27" s="71">
        <v>5.9</v>
      </c>
      <c r="K27" s="71">
        <v>6.6</v>
      </c>
    </row>
    <row r="28" spans="2:11" x14ac:dyDescent="0.15">
      <c r="C28" s="254"/>
      <c r="D28" s="74" t="s">
        <v>199</v>
      </c>
      <c r="E28" s="71">
        <v>5.4</v>
      </c>
      <c r="F28" s="71">
        <v>6</v>
      </c>
      <c r="G28" s="71">
        <v>6.7</v>
      </c>
      <c r="H28" s="71">
        <v>7.3</v>
      </c>
      <c r="I28" s="71">
        <v>8</v>
      </c>
      <c r="J28" s="71">
        <v>8.6999999999999993</v>
      </c>
      <c r="K28" s="71">
        <v>9.3000000000000007</v>
      </c>
    </row>
    <row r="29" spans="2:11" x14ac:dyDescent="0.15">
      <c r="C29" s="254" t="s">
        <v>13</v>
      </c>
      <c r="D29" s="74" t="s">
        <v>61</v>
      </c>
      <c r="E29" s="71">
        <v>1.8</v>
      </c>
      <c r="F29" s="71">
        <v>2.2000000000000002</v>
      </c>
      <c r="G29" s="71">
        <v>2.7</v>
      </c>
      <c r="H29" s="71">
        <v>3.1</v>
      </c>
      <c r="I29" s="71">
        <v>3.5</v>
      </c>
      <c r="J29" s="71">
        <v>4</v>
      </c>
      <c r="K29" s="71">
        <v>4.4000000000000004</v>
      </c>
    </row>
    <row r="30" spans="2:11" x14ac:dyDescent="0.15">
      <c r="C30" s="254"/>
      <c r="D30" s="74" t="s">
        <v>199</v>
      </c>
      <c r="E30" s="71">
        <v>3.2</v>
      </c>
      <c r="F30" s="71">
        <v>3.7</v>
      </c>
      <c r="G30" s="71">
        <v>4.0999999999999996</v>
      </c>
      <c r="H30" s="71">
        <v>4.5</v>
      </c>
      <c r="I30" s="71">
        <v>5</v>
      </c>
      <c r="J30" s="71">
        <v>5.4</v>
      </c>
      <c r="K30" s="71">
        <v>5.9</v>
      </c>
    </row>
    <row r="31" spans="2:11" x14ac:dyDescent="0.15">
      <c r="C31" s="43"/>
      <c r="D31" s="43"/>
      <c r="F31" s="43"/>
      <c r="G31" s="43"/>
    </row>
    <row r="32" spans="2:11" x14ac:dyDescent="0.15">
      <c r="B32" s="3">
        <v>4</v>
      </c>
      <c r="C32" s="3" t="s">
        <v>8</v>
      </c>
    </row>
    <row r="33" spans="3:12" x14ac:dyDescent="0.15">
      <c r="C33" s="62" t="s">
        <v>214</v>
      </c>
      <c r="G33" s="262" t="s">
        <v>384</v>
      </c>
      <c r="H33" s="262"/>
      <c r="I33" s="127" t="s">
        <v>385</v>
      </c>
      <c r="J33" s="24"/>
      <c r="K33" s="24"/>
    </row>
    <row r="34" spans="3:12" ht="14.25" thickBot="1" x14ac:dyDescent="0.2">
      <c r="C34" s="254" t="s">
        <v>420</v>
      </c>
      <c r="D34" s="254"/>
      <c r="E34" s="254"/>
      <c r="F34" s="174">
        <f>+F12</f>
        <v>0</v>
      </c>
      <c r="I34" s="84" t="s">
        <v>206</v>
      </c>
      <c r="J34" s="270"/>
      <c r="K34" s="271"/>
    </row>
    <row r="35" spans="3:12" ht="14.25" thickBot="1" x14ac:dyDescent="0.2">
      <c r="C35" s="253" t="s">
        <v>332</v>
      </c>
      <c r="D35" s="253"/>
      <c r="E35" s="253"/>
      <c r="F35" s="70">
        <f>+J21</f>
        <v>0</v>
      </c>
      <c r="I35" s="87" t="s">
        <v>213</v>
      </c>
      <c r="J35" s="272"/>
      <c r="K35" s="273"/>
    </row>
    <row r="36" spans="3:12" x14ac:dyDescent="0.15">
      <c r="C36" s="142"/>
      <c r="D36" s="143"/>
      <c r="E36" s="139"/>
      <c r="I36" s="142"/>
      <c r="J36" s="142"/>
      <c r="K36" s="142"/>
    </row>
    <row r="37" spans="3:12" x14ac:dyDescent="0.15">
      <c r="C37" s="62" t="s">
        <v>384</v>
      </c>
      <c r="F37" s="23"/>
    </row>
    <row r="38" spans="3:12" x14ac:dyDescent="0.15">
      <c r="C38" s="263" t="s">
        <v>421</v>
      </c>
      <c r="D38" s="250" t="s">
        <v>274</v>
      </c>
      <c r="E38" s="251"/>
      <c r="F38" s="251"/>
      <c r="G38" s="251"/>
      <c r="H38" s="251"/>
      <c r="I38" s="251"/>
      <c r="J38" s="251"/>
      <c r="K38" s="251"/>
      <c r="L38" s="252"/>
    </row>
    <row r="39" spans="3:12" x14ac:dyDescent="0.15">
      <c r="C39" s="264"/>
      <c r="D39" s="157">
        <v>2</v>
      </c>
      <c r="E39" s="158">
        <v>2.5</v>
      </c>
      <c r="F39" s="158">
        <v>3</v>
      </c>
      <c r="G39" s="158">
        <v>3.5</v>
      </c>
      <c r="H39" s="158">
        <v>4</v>
      </c>
      <c r="I39" s="158">
        <v>4.5</v>
      </c>
      <c r="J39" s="158">
        <v>5</v>
      </c>
      <c r="K39" s="158">
        <v>5.5</v>
      </c>
      <c r="L39" s="159">
        <v>6</v>
      </c>
    </row>
    <row r="40" spans="3:12" x14ac:dyDescent="0.15">
      <c r="C40" s="141" t="s">
        <v>233</v>
      </c>
      <c r="D40" s="155">
        <v>2</v>
      </c>
      <c r="E40" s="116">
        <v>2</v>
      </c>
      <c r="F40" s="116">
        <v>2</v>
      </c>
      <c r="G40" s="116">
        <v>2</v>
      </c>
      <c r="H40" s="116">
        <v>2</v>
      </c>
      <c r="I40" s="116">
        <v>2</v>
      </c>
      <c r="J40" s="116">
        <v>2</v>
      </c>
      <c r="K40" s="116">
        <v>2</v>
      </c>
      <c r="L40" s="122">
        <v>2</v>
      </c>
    </row>
    <row r="41" spans="3:12" x14ac:dyDescent="0.15">
      <c r="C41" s="141" t="s">
        <v>358</v>
      </c>
      <c r="D41" s="156">
        <v>2</v>
      </c>
      <c r="E41" s="118">
        <v>2</v>
      </c>
      <c r="F41" s="118">
        <v>2</v>
      </c>
      <c r="G41" s="118">
        <v>2</v>
      </c>
      <c r="H41" s="118">
        <v>2</v>
      </c>
      <c r="I41" s="118">
        <v>2</v>
      </c>
      <c r="J41" s="118">
        <v>2</v>
      </c>
      <c r="K41" s="118">
        <v>2</v>
      </c>
      <c r="L41" s="123">
        <v>2</v>
      </c>
    </row>
    <row r="42" spans="3:12" x14ac:dyDescent="0.15">
      <c r="C42" s="141" t="s">
        <v>359</v>
      </c>
      <c r="D42" s="156">
        <v>2</v>
      </c>
      <c r="E42" s="118">
        <v>2</v>
      </c>
      <c r="F42" s="118">
        <v>2</v>
      </c>
      <c r="G42" s="118">
        <v>2</v>
      </c>
      <c r="H42" s="118">
        <v>2</v>
      </c>
      <c r="I42" s="118">
        <v>2</v>
      </c>
      <c r="J42" s="118">
        <v>2</v>
      </c>
      <c r="K42" s="118">
        <v>2</v>
      </c>
      <c r="L42" s="123">
        <v>3</v>
      </c>
    </row>
    <row r="43" spans="3:12" x14ac:dyDescent="0.15">
      <c r="C43" s="141" t="s">
        <v>361</v>
      </c>
      <c r="D43" s="155">
        <v>2</v>
      </c>
      <c r="E43" s="116">
        <v>2</v>
      </c>
      <c r="F43" s="116">
        <v>2</v>
      </c>
      <c r="G43" s="116">
        <v>2</v>
      </c>
      <c r="H43" s="116">
        <v>3</v>
      </c>
      <c r="I43" s="116">
        <v>3</v>
      </c>
      <c r="J43" s="116">
        <v>5.7</v>
      </c>
      <c r="K43" s="116">
        <v>5.7</v>
      </c>
      <c r="L43" s="122">
        <v>5.7</v>
      </c>
    </row>
    <row r="44" spans="3:12" x14ac:dyDescent="0.15">
      <c r="C44" s="141" t="s">
        <v>362</v>
      </c>
      <c r="D44" s="156">
        <v>2</v>
      </c>
      <c r="E44" s="118">
        <v>3</v>
      </c>
      <c r="F44" s="118">
        <v>3</v>
      </c>
      <c r="G44" s="118" t="s">
        <v>263</v>
      </c>
      <c r="H44" s="118" t="s">
        <v>263</v>
      </c>
      <c r="I44" s="118" t="s">
        <v>271</v>
      </c>
      <c r="J44" s="118">
        <v>6</v>
      </c>
      <c r="K44" s="118">
        <v>6</v>
      </c>
      <c r="L44" s="123">
        <v>9</v>
      </c>
    </row>
    <row r="45" spans="3:12" x14ac:dyDescent="0.15">
      <c r="C45" s="141" t="s">
        <v>360</v>
      </c>
      <c r="D45" s="156">
        <v>3</v>
      </c>
      <c r="E45" s="118" t="s">
        <v>263</v>
      </c>
      <c r="F45" s="118" t="s">
        <v>263</v>
      </c>
      <c r="G45" s="118">
        <v>6</v>
      </c>
      <c r="H45" s="118">
        <v>9</v>
      </c>
      <c r="I45" s="118">
        <v>9</v>
      </c>
      <c r="J45" s="118">
        <v>10</v>
      </c>
      <c r="K45" s="118">
        <v>10</v>
      </c>
      <c r="L45" s="123">
        <v>10</v>
      </c>
    </row>
    <row r="46" spans="3:12" x14ac:dyDescent="0.15">
      <c r="C46" s="141" t="s">
        <v>363</v>
      </c>
      <c r="D46" s="156" t="s">
        <v>263</v>
      </c>
      <c r="E46" s="118" t="s">
        <v>271</v>
      </c>
      <c r="F46" s="118">
        <v>9</v>
      </c>
      <c r="G46" s="118">
        <v>10</v>
      </c>
      <c r="H46" s="118">
        <v>10</v>
      </c>
      <c r="I46" s="118">
        <v>10</v>
      </c>
      <c r="J46" s="118">
        <v>10</v>
      </c>
      <c r="K46" s="118">
        <v>10</v>
      </c>
      <c r="L46" s="123">
        <v>13</v>
      </c>
    </row>
    <row r="48" spans="3:12" x14ac:dyDescent="0.15">
      <c r="C48" s="263" t="s">
        <v>421</v>
      </c>
      <c r="D48" s="250" t="s">
        <v>274</v>
      </c>
      <c r="E48" s="251"/>
      <c r="F48" s="251"/>
      <c r="G48" s="251"/>
      <c r="H48" s="252"/>
    </row>
    <row r="49" spans="3:9" x14ac:dyDescent="0.15">
      <c r="C49" s="264"/>
      <c r="D49" s="120">
        <v>6.5</v>
      </c>
      <c r="E49" s="120">
        <v>7</v>
      </c>
      <c r="F49" s="120">
        <v>8</v>
      </c>
      <c r="G49" s="120">
        <v>9</v>
      </c>
      <c r="H49" s="121">
        <v>10</v>
      </c>
    </row>
    <row r="50" spans="3:9" x14ac:dyDescent="0.15">
      <c r="C50" s="141" t="s">
        <v>233</v>
      </c>
      <c r="D50" s="115">
        <v>2</v>
      </c>
      <c r="E50" s="115">
        <v>2</v>
      </c>
      <c r="F50" s="116">
        <v>2</v>
      </c>
      <c r="G50" s="116">
        <v>2</v>
      </c>
      <c r="H50" s="122">
        <v>2</v>
      </c>
      <c r="I50" s="154" t="s">
        <v>376</v>
      </c>
    </row>
    <row r="51" spans="3:9" x14ac:dyDescent="0.15">
      <c r="C51" s="141" t="s">
        <v>358</v>
      </c>
      <c r="D51" s="117">
        <v>2</v>
      </c>
      <c r="E51" s="117">
        <v>2</v>
      </c>
      <c r="F51" s="118">
        <v>2</v>
      </c>
      <c r="G51" s="118">
        <v>2</v>
      </c>
      <c r="H51" s="123">
        <v>3</v>
      </c>
      <c r="I51" s="154" t="s">
        <v>375</v>
      </c>
    </row>
    <row r="52" spans="3:9" x14ac:dyDescent="0.15">
      <c r="C52" s="141" t="s">
        <v>359</v>
      </c>
      <c r="D52" s="117">
        <v>3</v>
      </c>
      <c r="E52" s="117">
        <v>3</v>
      </c>
      <c r="F52" s="118" t="s">
        <v>263</v>
      </c>
      <c r="G52" s="118" t="s">
        <v>263</v>
      </c>
      <c r="H52" s="123" t="s">
        <v>263</v>
      </c>
      <c r="I52" s="154" t="s">
        <v>377</v>
      </c>
    </row>
    <row r="53" spans="3:9" x14ac:dyDescent="0.15">
      <c r="C53" s="141" t="s">
        <v>361</v>
      </c>
      <c r="D53" s="116">
        <v>5.7</v>
      </c>
      <c r="E53" s="116">
        <v>7</v>
      </c>
      <c r="F53" s="116">
        <v>9</v>
      </c>
      <c r="G53" s="116">
        <v>9</v>
      </c>
      <c r="H53" s="122">
        <v>10</v>
      </c>
    </row>
    <row r="54" spans="3:9" x14ac:dyDescent="0.15">
      <c r="C54" s="141" t="s">
        <v>362</v>
      </c>
      <c r="D54" s="117">
        <v>9</v>
      </c>
      <c r="E54" s="117">
        <v>10</v>
      </c>
      <c r="F54" s="117">
        <v>10</v>
      </c>
      <c r="G54" s="117">
        <v>10</v>
      </c>
      <c r="H54" s="124">
        <v>10</v>
      </c>
    </row>
    <row r="55" spans="3:9" x14ac:dyDescent="0.15">
      <c r="C55" s="141" t="s">
        <v>360</v>
      </c>
      <c r="D55" s="118">
        <v>10</v>
      </c>
      <c r="E55" s="118">
        <v>10</v>
      </c>
      <c r="F55" s="118">
        <v>13</v>
      </c>
      <c r="G55" s="118">
        <v>13</v>
      </c>
      <c r="H55" s="123">
        <v>13</v>
      </c>
    </row>
    <row r="56" spans="3:9" x14ac:dyDescent="0.15">
      <c r="C56" s="141" t="s">
        <v>363</v>
      </c>
      <c r="D56" s="118">
        <v>13</v>
      </c>
      <c r="E56" s="118">
        <v>13</v>
      </c>
      <c r="F56" s="118">
        <v>13</v>
      </c>
      <c r="G56" s="118">
        <v>13</v>
      </c>
      <c r="H56" s="123">
        <v>17</v>
      </c>
    </row>
    <row r="58" spans="3:9" x14ac:dyDescent="0.15">
      <c r="C58" s="62" t="s">
        <v>386</v>
      </c>
    </row>
    <row r="59" spans="3:9" x14ac:dyDescent="0.15">
      <c r="C59" s="141" t="s">
        <v>226</v>
      </c>
      <c r="D59" s="246" t="s">
        <v>213</v>
      </c>
      <c r="E59" s="246"/>
      <c r="F59" s="246" t="s">
        <v>240</v>
      </c>
      <c r="G59" s="246"/>
    </row>
    <row r="60" spans="3:9" x14ac:dyDescent="0.15">
      <c r="C60" s="141">
        <v>2</v>
      </c>
      <c r="D60" s="246" t="s">
        <v>364</v>
      </c>
      <c r="E60" s="246"/>
      <c r="F60" s="246">
        <v>6.02</v>
      </c>
      <c r="G60" s="246"/>
    </row>
    <row r="61" spans="3:9" x14ac:dyDescent="0.15">
      <c r="C61" s="141">
        <v>3</v>
      </c>
      <c r="D61" s="246" t="s">
        <v>365</v>
      </c>
      <c r="E61" s="246"/>
      <c r="F61" s="246">
        <v>8.31</v>
      </c>
      <c r="G61" s="246"/>
    </row>
    <row r="62" spans="3:9" x14ac:dyDescent="0.15">
      <c r="C62" s="141">
        <v>5</v>
      </c>
      <c r="D62" s="246" t="s">
        <v>366</v>
      </c>
      <c r="E62" s="246"/>
      <c r="F62" s="246">
        <v>10.1</v>
      </c>
      <c r="G62" s="246"/>
    </row>
    <row r="63" spans="3:9" x14ac:dyDescent="0.15">
      <c r="C63" s="141">
        <v>6</v>
      </c>
      <c r="D63" s="246" t="s">
        <v>367</v>
      </c>
      <c r="E63" s="246"/>
      <c r="F63" s="246">
        <v>13.2</v>
      </c>
      <c r="G63" s="246"/>
    </row>
    <row r="64" spans="3:9" x14ac:dyDescent="0.15">
      <c r="C64" s="141">
        <v>7</v>
      </c>
      <c r="D64" s="246" t="s">
        <v>368</v>
      </c>
      <c r="E64" s="246"/>
      <c r="F64" s="246">
        <v>7.3</v>
      </c>
      <c r="G64" s="246"/>
    </row>
    <row r="65" spans="3:7" x14ac:dyDescent="0.15">
      <c r="C65" s="141">
        <v>9</v>
      </c>
      <c r="D65" s="246" t="s">
        <v>369</v>
      </c>
      <c r="E65" s="246"/>
      <c r="F65" s="246">
        <v>10.1</v>
      </c>
      <c r="G65" s="246"/>
    </row>
    <row r="66" spans="3:7" x14ac:dyDescent="0.15">
      <c r="C66" s="246">
        <v>10</v>
      </c>
      <c r="D66" s="246" t="s">
        <v>370</v>
      </c>
      <c r="E66" s="246"/>
      <c r="F66" s="246">
        <v>15.6</v>
      </c>
      <c r="G66" s="246"/>
    </row>
    <row r="67" spans="3:7" x14ac:dyDescent="0.15">
      <c r="C67" s="246"/>
      <c r="D67" s="246" t="s">
        <v>371</v>
      </c>
      <c r="E67" s="246"/>
      <c r="F67" s="246">
        <v>10.6</v>
      </c>
      <c r="G67" s="246"/>
    </row>
    <row r="68" spans="3:7" x14ac:dyDescent="0.15">
      <c r="C68" s="246">
        <v>13</v>
      </c>
      <c r="D68" s="246" t="s">
        <v>372</v>
      </c>
      <c r="E68" s="246"/>
      <c r="F68" s="246">
        <v>17.899999999999999</v>
      </c>
      <c r="G68" s="246"/>
    </row>
    <row r="69" spans="3:7" x14ac:dyDescent="0.15">
      <c r="C69" s="246"/>
      <c r="D69" s="246" t="s">
        <v>373</v>
      </c>
      <c r="E69" s="246"/>
      <c r="F69" s="246">
        <v>13.6</v>
      </c>
      <c r="G69" s="246"/>
    </row>
    <row r="70" spans="3:7" x14ac:dyDescent="0.15">
      <c r="C70" s="141">
        <v>17</v>
      </c>
      <c r="D70" s="246" t="s">
        <v>374</v>
      </c>
      <c r="E70" s="246"/>
      <c r="F70" s="246">
        <v>15.4</v>
      </c>
      <c r="G70" s="246"/>
    </row>
  </sheetData>
  <mergeCells count="46">
    <mergeCell ref="C2:J2"/>
    <mergeCell ref="C12:E12"/>
    <mergeCell ref="C16:D16"/>
    <mergeCell ref="C34:E34"/>
    <mergeCell ref="D38:L38"/>
    <mergeCell ref="C38:C39"/>
    <mergeCell ref="C11:D11"/>
    <mergeCell ref="J34:K34"/>
    <mergeCell ref="J35:K35"/>
    <mergeCell ref="E25:K25"/>
    <mergeCell ref="C27:C28"/>
    <mergeCell ref="C29:C30"/>
    <mergeCell ref="C25:C26"/>
    <mergeCell ref="D25:D26"/>
    <mergeCell ref="E20:G20"/>
    <mergeCell ref="H21:I21"/>
    <mergeCell ref="C35:E35"/>
    <mergeCell ref="G33:H33"/>
    <mergeCell ref="F62:G62"/>
    <mergeCell ref="F63:G63"/>
    <mergeCell ref="F60:G60"/>
    <mergeCell ref="F61:G61"/>
    <mergeCell ref="C48:C49"/>
    <mergeCell ref="D48:H48"/>
    <mergeCell ref="F68:G68"/>
    <mergeCell ref="F69:G69"/>
    <mergeCell ref="F66:G66"/>
    <mergeCell ref="F67:G67"/>
    <mergeCell ref="F64:G64"/>
    <mergeCell ref="F65:G65"/>
    <mergeCell ref="F70:G70"/>
    <mergeCell ref="C66:C67"/>
    <mergeCell ref="C68:C69"/>
    <mergeCell ref="D59:E59"/>
    <mergeCell ref="D60:E60"/>
    <mergeCell ref="D61:E61"/>
    <mergeCell ref="D62:E62"/>
    <mergeCell ref="D63:E63"/>
    <mergeCell ref="D64:E64"/>
    <mergeCell ref="D65:E65"/>
    <mergeCell ref="D66:E66"/>
    <mergeCell ref="D67:E67"/>
    <mergeCell ref="D68:E68"/>
    <mergeCell ref="D69:E69"/>
    <mergeCell ref="D70:E70"/>
    <mergeCell ref="F59:G59"/>
  </mergeCells>
  <phoneticPr fontId="1"/>
  <pageMargins left="0.7" right="0.7" top="0.75" bottom="0.75" header="0.3" footer="0.3"/>
  <pageSetup paperSize="9" orientation="landscape"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3"/>
  <sheetViews>
    <sheetView tabSelected="1" topLeftCell="A138" workbookViewId="0">
      <selection activeCell="AE158" sqref="AE158"/>
    </sheetView>
  </sheetViews>
  <sheetFormatPr defaultRowHeight="13.5" x14ac:dyDescent="0.15"/>
  <cols>
    <col min="1" max="1" width="3.125" customWidth="1"/>
    <col min="2" max="26" width="3.75" customWidth="1"/>
    <col min="27" max="27" width="4.5" customWidth="1"/>
  </cols>
  <sheetData>
    <row r="1" spans="1:17" ht="14.25" x14ac:dyDescent="0.15">
      <c r="D1" s="244" t="s">
        <v>53</v>
      </c>
      <c r="E1" s="244"/>
      <c r="F1" s="244"/>
      <c r="G1" s="244"/>
      <c r="H1" s="244"/>
    </row>
    <row r="2" spans="1:17" ht="14.25" x14ac:dyDescent="0.15">
      <c r="C2" t="s">
        <v>378</v>
      </c>
      <c r="D2" s="140"/>
      <c r="E2" s="140"/>
      <c r="F2" s="140"/>
      <c r="G2" s="140"/>
      <c r="H2" s="140"/>
      <c r="Q2" t="s">
        <v>427</v>
      </c>
    </row>
    <row r="3" spans="1:17" x14ac:dyDescent="0.15">
      <c r="A3" s="60"/>
      <c r="B3" s="3" t="s">
        <v>174</v>
      </c>
    </row>
    <row r="4" spans="1:17" x14ac:dyDescent="0.15">
      <c r="B4" t="s">
        <v>212</v>
      </c>
    </row>
    <row r="5" spans="1:17" x14ac:dyDescent="0.15">
      <c r="B5" s="261" t="s">
        <v>55</v>
      </c>
      <c r="C5" s="261"/>
      <c r="D5" s="261"/>
      <c r="E5" s="52" t="s">
        <v>4</v>
      </c>
      <c r="F5" t="s">
        <v>92</v>
      </c>
    </row>
    <row r="6" spans="1:17" x14ac:dyDescent="0.15">
      <c r="E6" s="167" t="s">
        <v>3</v>
      </c>
      <c r="F6" t="s">
        <v>424</v>
      </c>
    </row>
    <row r="7" spans="1:17" x14ac:dyDescent="0.15">
      <c r="E7" s="167" t="s">
        <v>35</v>
      </c>
      <c r="F7" t="s">
        <v>580</v>
      </c>
    </row>
    <row r="8" spans="1:17" x14ac:dyDescent="0.15">
      <c r="E8" s="223"/>
      <c r="F8" t="s">
        <v>587</v>
      </c>
    </row>
    <row r="9" spans="1:17" x14ac:dyDescent="0.15">
      <c r="E9" s="167" t="s">
        <v>36</v>
      </c>
      <c r="F9" t="s">
        <v>171</v>
      </c>
    </row>
    <row r="10" spans="1:17" x14ac:dyDescent="0.15">
      <c r="E10" s="167" t="s">
        <v>382</v>
      </c>
      <c r="F10" t="s">
        <v>425</v>
      </c>
    </row>
    <row r="11" spans="1:17" x14ac:dyDescent="0.15">
      <c r="E11" s="223" t="s">
        <v>5</v>
      </c>
      <c r="F11" t="s">
        <v>142</v>
      </c>
    </row>
    <row r="13" spans="1:17" x14ac:dyDescent="0.15">
      <c r="A13" s="60"/>
      <c r="B13" s="3" t="s">
        <v>175</v>
      </c>
    </row>
    <row r="14" spans="1:17" x14ac:dyDescent="0.15">
      <c r="B14" t="s">
        <v>117</v>
      </c>
    </row>
    <row r="15" spans="1:17" x14ac:dyDescent="0.15">
      <c r="B15" t="s">
        <v>141</v>
      </c>
    </row>
    <row r="16" spans="1:17" x14ac:dyDescent="0.15">
      <c r="B16" t="s">
        <v>588</v>
      </c>
    </row>
    <row r="17" spans="1:23" x14ac:dyDescent="0.15">
      <c r="B17" t="s">
        <v>589</v>
      </c>
    </row>
    <row r="18" spans="1:23" x14ac:dyDescent="0.15">
      <c r="P18" s="24"/>
      <c r="Q18" s="24"/>
      <c r="R18" s="24"/>
      <c r="S18" s="24"/>
      <c r="T18" s="24"/>
      <c r="U18" s="24"/>
      <c r="V18" s="24"/>
      <c r="W18" s="24"/>
    </row>
    <row r="19" spans="1:23" x14ac:dyDescent="0.15">
      <c r="B19" s="24"/>
      <c r="C19" s="24"/>
      <c r="D19" s="24"/>
      <c r="E19" s="24"/>
      <c r="F19" s="24"/>
      <c r="G19" s="24"/>
      <c r="H19" s="24"/>
      <c r="I19" s="24"/>
      <c r="J19" s="24"/>
      <c r="K19" s="24"/>
      <c r="L19" s="24"/>
      <c r="M19" s="24"/>
      <c r="N19" s="24"/>
      <c r="O19" s="24"/>
      <c r="P19" s="24"/>
      <c r="Q19" s="24"/>
      <c r="R19" s="79" t="s">
        <v>2</v>
      </c>
      <c r="S19" s="61"/>
      <c r="T19" s="61"/>
      <c r="U19" s="61"/>
      <c r="V19" s="61"/>
      <c r="W19" s="24"/>
    </row>
    <row r="20" spans="1:23" x14ac:dyDescent="0.15">
      <c r="B20" s="24"/>
      <c r="C20" s="24"/>
      <c r="D20" s="24"/>
      <c r="E20" s="24"/>
      <c r="F20" s="24"/>
      <c r="G20" s="24"/>
      <c r="H20" s="24"/>
      <c r="I20" s="24"/>
      <c r="J20" s="24"/>
      <c r="K20" s="24"/>
      <c r="L20" s="24"/>
      <c r="M20" s="24"/>
      <c r="N20" s="24"/>
      <c r="O20" s="24"/>
      <c r="P20" s="24"/>
      <c r="Q20" s="24"/>
      <c r="R20" s="61"/>
      <c r="S20" s="61"/>
      <c r="T20" s="61"/>
      <c r="U20" s="61"/>
      <c r="V20" s="61"/>
      <c r="W20" s="24"/>
    </row>
    <row r="21" spans="1:23" x14ac:dyDescent="0.15">
      <c r="B21" s="24"/>
      <c r="C21" s="24"/>
      <c r="D21" s="24"/>
      <c r="E21" s="24"/>
      <c r="F21" s="24"/>
      <c r="G21" s="24"/>
      <c r="H21" s="24"/>
      <c r="I21" s="24"/>
      <c r="J21" s="24"/>
      <c r="K21" s="24"/>
      <c r="L21" s="24"/>
      <c r="M21" s="24"/>
      <c r="N21" s="24"/>
      <c r="O21" s="24"/>
      <c r="P21" s="24"/>
      <c r="Q21" s="24"/>
      <c r="R21" s="76"/>
      <c r="S21" s="76"/>
      <c r="T21" s="24"/>
      <c r="U21" s="24"/>
      <c r="V21" s="24"/>
      <c r="W21" s="24"/>
    </row>
    <row r="22" spans="1:23" x14ac:dyDescent="0.15">
      <c r="B22" s="24"/>
      <c r="C22" s="24"/>
      <c r="D22" s="24"/>
      <c r="E22" s="24"/>
      <c r="F22" s="24"/>
      <c r="G22" s="24"/>
      <c r="H22" s="24"/>
      <c r="I22" s="24"/>
      <c r="J22" s="24"/>
      <c r="K22" s="24"/>
      <c r="L22" s="24"/>
      <c r="M22" s="24"/>
      <c r="N22" s="24"/>
      <c r="O22" s="24"/>
      <c r="R22" s="61" t="s">
        <v>118</v>
      </c>
      <c r="T22" s="66"/>
      <c r="U22" s="24"/>
      <c r="V22" s="24"/>
      <c r="W22" s="24"/>
    </row>
    <row r="23" spans="1:23" x14ac:dyDescent="0.15">
      <c r="B23" s="24"/>
      <c r="C23" s="24"/>
      <c r="D23" s="24"/>
      <c r="E23" s="24"/>
      <c r="F23" s="24"/>
      <c r="G23" s="24"/>
      <c r="H23" s="24"/>
      <c r="I23" s="24"/>
      <c r="J23" s="24"/>
      <c r="K23" s="24"/>
      <c r="L23" s="24"/>
      <c r="M23" s="24"/>
      <c r="N23" s="24"/>
      <c r="O23" s="24"/>
      <c r="S23" s="79"/>
      <c r="T23" s="66"/>
      <c r="U23" s="24"/>
      <c r="V23" s="24"/>
      <c r="W23" s="24"/>
    </row>
    <row r="24" spans="1:23" x14ac:dyDescent="0.15">
      <c r="B24" s="24"/>
      <c r="C24" s="24"/>
      <c r="D24" s="24"/>
      <c r="E24" s="24"/>
      <c r="F24" s="24"/>
      <c r="G24" s="24"/>
      <c r="H24" s="24"/>
      <c r="I24" s="24"/>
      <c r="J24" s="24"/>
      <c r="K24" s="24"/>
      <c r="L24" s="24"/>
      <c r="M24" s="24"/>
      <c r="N24" s="24"/>
      <c r="O24" s="24"/>
      <c r="P24" s="24"/>
      <c r="Q24" s="24"/>
      <c r="R24" s="24"/>
      <c r="S24" s="24"/>
      <c r="T24" s="24"/>
      <c r="U24" s="24"/>
      <c r="V24" s="24"/>
      <c r="W24" s="24"/>
    </row>
    <row r="25" spans="1:23" x14ac:dyDescent="0.15">
      <c r="B25" s="24"/>
      <c r="C25" s="24"/>
      <c r="D25" s="24"/>
      <c r="E25" s="24"/>
      <c r="F25" s="24"/>
      <c r="G25" s="24"/>
      <c r="H25" s="24"/>
      <c r="I25" s="24"/>
      <c r="J25" s="24"/>
      <c r="K25" s="24"/>
      <c r="L25" s="24"/>
      <c r="M25" s="24"/>
      <c r="N25" s="24"/>
      <c r="O25" s="24"/>
      <c r="P25" s="24"/>
      <c r="R25" s="61" t="s">
        <v>334</v>
      </c>
      <c r="T25" s="61"/>
      <c r="U25" s="61"/>
      <c r="V25" s="66"/>
      <c r="W25" s="24"/>
    </row>
    <row r="26" spans="1:23" x14ac:dyDescent="0.15">
      <c r="B26" s="24"/>
      <c r="C26" s="24"/>
      <c r="D26" s="24"/>
      <c r="E26" s="24"/>
      <c r="F26" s="24"/>
      <c r="G26" s="24"/>
      <c r="H26" s="24"/>
      <c r="I26" s="24"/>
      <c r="J26" s="24"/>
      <c r="K26" s="24"/>
      <c r="L26" s="24"/>
      <c r="M26" s="24"/>
      <c r="N26" s="24"/>
      <c r="O26" s="24"/>
      <c r="P26" s="24"/>
      <c r="Q26" s="61"/>
      <c r="R26" s="61"/>
      <c r="S26" s="61"/>
      <c r="T26" s="61"/>
      <c r="U26" s="61"/>
      <c r="V26" s="66"/>
      <c r="W26" s="24"/>
    </row>
    <row r="27" spans="1:23" x14ac:dyDescent="0.15">
      <c r="B27" s="24"/>
      <c r="C27" s="24"/>
      <c r="D27" s="24"/>
      <c r="E27" s="24"/>
      <c r="F27" s="24"/>
      <c r="G27" s="24"/>
      <c r="H27" s="24"/>
      <c r="I27" s="24"/>
      <c r="J27" s="24"/>
      <c r="K27" s="24"/>
      <c r="L27" s="24"/>
      <c r="M27" s="24"/>
      <c r="N27" s="24"/>
      <c r="S27" t="s">
        <v>302</v>
      </c>
    </row>
    <row r="29" spans="1:23" x14ac:dyDescent="0.15">
      <c r="P29" s="172"/>
      <c r="Q29" s="173"/>
      <c r="S29" t="s">
        <v>426</v>
      </c>
    </row>
    <row r="30" spans="1:23" x14ac:dyDescent="0.15">
      <c r="A30" s="49"/>
      <c r="B30" s="3" t="s">
        <v>176</v>
      </c>
    </row>
    <row r="31" spans="1:23" x14ac:dyDescent="0.15">
      <c r="B31" s="35" t="s">
        <v>65</v>
      </c>
      <c r="C31" t="s">
        <v>147</v>
      </c>
    </row>
    <row r="32" spans="1:23" x14ac:dyDescent="0.15">
      <c r="B32" s="35" t="s">
        <v>3</v>
      </c>
      <c r="C32" t="s">
        <v>148</v>
      </c>
    </row>
    <row r="33" spans="1:28" x14ac:dyDescent="0.15">
      <c r="B33" s="35" t="s">
        <v>5</v>
      </c>
      <c r="C33" t="s">
        <v>99</v>
      </c>
    </row>
    <row r="34" spans="1:28" x14ac:dyDescent="0.15">
      <c r="B34" s="35" t="s">
        <v>91</v>
      </c>
      <c r="C34" t="s">
        <v>429</v>
      </c>
    </row>
    <row r="35" spans="1:28" x14ac:dyDescent="0.15">
      <c r="C35" t="s">
        <v>428</v>
      </c>
      <c r="M35" s="8"/>
      <c r="AB35" s="16"/>
    </row>
    <row r="36" spans="1:28" x14ac:dyDescent="0.15">
      <c r="B36" s="36" t="s">
        <v>120</v>
      </c>
      <c r="C36" t="s">
        <v>144</v>
      </c>
    </row>
    <row r="38" spans="1:28" x14ac:dyDescent="0.15">
      <c r="A38" s="49"/>
      <c r="B38" s="51" t="s">
        <v>177</v>
      </c>
    </row>
    <row r="39" spans="1:28" x14ac:dyDescent="0.15">
      <c r="A39" s="49"/>
      <c r="B39" s="201" t="s">
        <v>478</v>
      </c>
    </row>
    <row r="40" spans="1:28" x14ac:dyDescent="0.15">
      <c r="A40" s="49"/>
      <c r="F40" s="3"/>
    </row>
    <row r="41" spans="1:28" x14ac:dyDescent="0.15">
      <c r="A41" s="49"/>
    </row>
    <row r="42" spans="1:28" x14ac:dyDescent="0.15">
      <c r="A42" s="49"/>
    </row>
    <row r="43" spans="1:28" x14ac:dyDescent="0.15">
      <c r="A43" s="49"/>
      <c r="E43" s="14"/>
      <c r="F43" s="5"/>
      <c r="G43" s="2"/>
      <c r="H43" s="14"/>
      <c r="I43" s="5"/>
      <c r="J43" s="2"/>
      <c r="K43" s="5"/>
      <c r="L43" s="2"/>
      <c r="M43" s="14"/>
      <c r="N43" s="5"/>
      <c r="O43" s="14"/>
      <c r="P43" s="5"/>
      <c r="Q43" s="202"/>
      <c r="V43" s="261" t="s">
        <v>485</v>
      </c>
      <c r="W43" s="261"/>
      <c r="X43" s="261"/>
    </row>
    <row r="44" spans="1:28" x14ac:dyDescent="0.15">
      <c r="A44" s="49"/>
      <c r="E44" s="14"/>
      <c r="F44" s="5"/>
      <c r="G44" s="2"/>
      <c r="H44" s="132"/>
      <c r="I44" s="40"/>
      <c r="J44" s="2"/>
      <c r="K44" s="5"/>
      <c r="L44" s="2"/>
      <c r="M44" s="14"/>
      <c r="N44" s="5"/>
      <c r="O44" s="14"/>
      <c r="P44" s="5"/>
      <c r="Q44" s="202"/>
      <c r="V44" s="261"/>
      <c r="W44" s="261"/>
      <c r="X44" s="261"/>
    </row>
    <row r="45" spans="1:28" x14ac:dyDescent="0.15">
      <c r="A45" s="49"/>
      <c r="E45" s="7"/>
      <c r="F45" s="6"/>
      <c r="G45" s="1"/>
      <c r="H45" s="7"/>
      <c r="I45" s="6"/>
      <c r="J45" s="1"/>
      <c r="K45" s="6"/>
      <c r="L45" s="1"/>
      <c r="M45" s="7"/>
      <c r="N45" s="6"/>
      <c r="O45" s="7"/>
      <c r="P45" s="6"/>
      <c r="Q45" s="203"/>
    </row>
    <row r="46" spans="1:28" x14ac:dyDescent="0.15">
      <c r="A46" s="49"/>
      <c r="C46" s="13"/>
      <c r="D46" s="38"/>
      <c r="E46" s="12"/>
      <c r="F46" s="4"/>
      <c r="G46" s="12"/>
      <c r="H46" s="13"/>
      <c r="I46" s="4"/>
      <c r="J46" s="13"/>
      <c r="K46" s="4"/>
      <c r="L46" s="12"/>
      <c r="M46" s="13"/>
      <c r="N46" s="4"/>
      <c r="O46" s="13"/>
      <c r="P46" s="4"/>
    </row>
    <row r="47" spans="1:28" x14ac:dyDescent="0.15">
      <c r="A47" s="49"/>
      <c r="C47" s="14"/>
      <c r="D47" s="10"/>
      <c r="E47" s="2"/>
      <c r="F47" s="5"/>
      <c r="G47" s="39"/>
      <c r="H47" s="14"/>
      <c r="I47" s="2"/>
      <c r="J47" s="39"/>
      <c r="K47" s="40"/>
      <c r="L47" s="39"/>
      <c r="M47" s="14"/>
      <c r="N47" s="2"/>
      <c r="O47" s="39"/>
      <c r="P47" s="40"/>
      <c r="V47" t="s">
        <v>484</v>
      </c>
    </row>
    <row r="48" spans="1:28" x14ac:dyDescent="0.15">
      <c r="A48" s="49"/>
      <c r="C48" s="14"/>
      <c r="D48" s="10"/>
      <c r="E48" s="2" t="s">
        <v>301</v>
      </c>
      <c r="F48" s="5"/>
      <c r="G48" s="41"/>
      <c r="H48" s="14"/>
      <c r="I48" s="2"/>
      <c r="J48" s="41" t="s">
        <v>89</v>
      </c>
      <c r="K48" s="40"/>
      <c r="L48" s="39"/>
      <c r="M48" s="14"/>
      <c r="N48" s="2"/>
      <c r="O48" s="41" t="s">
        <v>85</v>
      </c>
      <c r="P48" s="5"/>
    </row>
    <row r="49" spans="1:16" x14ac:dyDescent="0.15">
      <c r="A49" s="49"/>
      <c r="C49" s="7"/>
      <c r="D49" s="37"/>
      <c r="E49" s="1"/>
      <c r="F49" s="6"/>
      <c r="G49" s="1"/>
      <c r="H49" s="7"/>
      <c r="I49" s="1"/>
      <c r="J49" s="1"/>
      <c r="K49" s="6"/>
      <c r="L49" s="1"/>
      <c r="M49" s="7"/>
      <c r="N49" s="1"/>
      <c r="O49" s="1"/>
      <c r="P49" s="6"/>
    </row>
    <row r="50" spans="1:16" x14ac:dyDescent="0.15">
      <c r="A50" s="49"/>
    </row>
    <row r="51" spans="1:16" x14ac:dyDescent="0.15">
      <c r="A51" s="49"/>
      <c r="B51" t="s">
        <v>480</v>
      </c>
    </row>
    <row r="52" spans="1:16" x14ac:dyDescent="0.15">
      <c r="A52" s="49"/>
      <c r="B52" s="185" t="s">
        <v>479</v>
      </c>
      <c r="C52" t="s">
        <v>541</v>
      </c>
    </row>
    <row r="53" spans="1:16" x14ac:dyDescent="0.15">
      <c r="A53" s="49"/>
      <c r="B53" s="185" t="s">
        <v>481</v>
      </c>
      <c r="C53" t="s">
        <v>482</v>
      </c>
    </row>
    <row r="54" spans="1:16" x14ac:dyDescent="0.15">
      <c r="A54" s="49"/>
      <c r="B54" s="185" t="s">
        <v>483</v>
      </c>
      <c r="C54" t="s">
        <v>540</v>
      </c>
    </row>
    <row r="55" spans="1:16" x14ac:dyDescent="0.15">
      <c r="A55" s="49"/>
      <c r="B55" s="201"/>
    </row>
    <row r="56" spans="1:16" x14ac:dyDescent="0.15">
      <c r="A56" s="50"/>
      <c r="B56" s="51" t="s">
        <v>178</v>
      </c>
    </row>
    <row r="57" spans="1:16" x14ac:dyDescent="0.15">
      <c r="A57" s="36"/>
      <c r="B57" t="s">
        <v>497</v>
      </c>
    </row>
    <row r="58" spans="1:16" x14ac:dyDescent="0.15">
      <c r="A58" s="185"/>
      <c r="B58" t="s">
        <v>498</v>
      </c>
    </row>
    <row r="59" spans="1:16" x14ac:dyDescent="0.15">
      <c r="A59" s="185"/>
      <c r="B59" s="49" t="s">
        <v>479</v>
      </c>
      <c r="C59" s="3" t="s">
        <v>515</v>
      </c>
      <c r="D59" s="126"/>
      <c r="I59" t="s">
        <v>508</v>
      </c>
    </row>
    <row r="61" spans="1:16" x14ac:dyDescent="0.15">
      <c r="E61" t="s">
        <v>484</v>
      </c>
    </row>
    <row r="62" spans="1:16" x14ac:dyDescent="0.15">
      <c r="P62" t="s">
        <v>489</v>
      </c>
    </row>
    <row r="65" spans="1:16" x14ac:dyDescent="0.15">
      <c r="E65" t="s">
        <v>486</v>
      </c>
      <c r="P65" t="s">
        <v>490</v>
      </c>
    </row>
    <row r="68" spans="1:16" x14ac:dyDescent="0.15">
      <c r="E68" t="s">
        <v>487</v>
      </c>
      <c r="P68" s="3" t="s">
        <v>496</v>
      </c>
    </row>
    <row r="69" spans="1:16" x14ac:dyDescent="0.15">
      <c r="P69" t="s">
        <v>491</v>
      </c>
    </row>
    <row r="70" spans="1:16" x14ac:dyDescent="0.15">
      <c r="E70" t="s">
        <v>485</v>
      </c>
    </row>
    <row r="72" spans="1:16" x14ac:dyDescent="0.15">
      <c r="E72" t="s">
        <v>488</v>
      </c>
      <c r="K72" s="3" t="s">
        <v>499</v>
      </c>
    </row>
    <row r="73" spans="1:16" x14ac:dyDescent="0.15">
      <c r="K73" t="s">
        <v>500</v>
      </c>
    </row>
    <row r="74" spans="1:16" x14ac:dyDescent="0.15">
      <c r="K74" t="s">
        <v>501</v>
      </c>
    </row>
    <row r="76" spans="1:16" x14ac:dyDescent="0.15">
      <c r="B76" s="185"/>
    </row>
    <row r="77" spans="1:16" x14ac:dyDescent="0.15">
      <c r="B77" s="49" t="s">
        <v>492</v>
      </c>
      <c r="C77" s="3" t="s">
        <v>521</v>
      </c>
      <c r="H77" s="15" t="s">
        <v>507</v>
      </c>
    </row>
    <row r="78" spans="1:16" x14ac:dyDescent="0.15">
      <c r="A78" s="185"/>
      <c r="C78" s="3" t="s">
        <v>493</v>
      </c>
      <c r="D78" s="126" t="s">
        <v>518</v>
      </c>
      <c r="E78" s="126"/>
      <c r="H78" t="s">
        <v>519</v>
      </c>
    </row>
    <row r="79" spans="1:16" x14ac:dyDescent="0.15">
      <c r="A79" s="185"/>
    </row>
    <row r="80" spans="1:16" x14ac:dyDescent="0.15">
      <c r="A80" s="185"/>
      <c r="E80" t="s">
        <v>2</v>
      </c>
    </row>
    <row r="81" spans="1:16" x14ac:dyDescent="0.15">
      <c r="A81" s="185"/>
      <c r="P81" t="s">
        <v>494</v>
      </c>
    </row>
    <row r="82" spans="1:16" x14ac:dyDescent="0.15">
      <c r="A82" s="185"/>
    </row>
    <row r="83" spans="1:16" x14ac:dyDescent="0.15">
      <c r="A83" s="185"/>
      <c r="P83" t="s">
        <v>495</v>
      </c>
    </row>
    <row r="84" spans="1:16" x14ac:dyDescent="0.15">
      <c r="A84" s="185"/>
      <c r="E84" t="s">
        <v>486</v>
      </c>
    </row>
    <row r="85" spans="1:16" x14ac:dyDescent="0.15">
      <c r="A85" s="185"/>
      <c r="P85" t="s">
        <v>536</v>
      </c>
    </row>
    <row r="86" spans="1:16" x14ac:dyDescent="0.15">
      <c r="A86" s="185"/>
    </row>
    <row r="87" spans="1:16" x14ac:dyDescent="0.15">
      <c r="A87" s="185"/>
      <c r="E87" t="s">
        <v>11</v>
      </c>
      <c r="P87" t="s">
        <v>490</v>
      </c>
    </row>
    <row r="88" spans="1:16" x14ac:dyDescent="0.15">
      <c r="A88" s="185"/>
    </row>
    <row r="89" spans="1:16" x14ac:dyDescent="0.15">
      <c r="A89" s="185"/>
      <c r="E89" t="s">
        <v>485</v>
      </c>
    </row>
    <row r="90" spans="1:16" x14ac:dyDescent="0.15">
      <c r="A90" s="185"/>
    </row>
    <row r="91" spans="1:16" x14ac:dyDescent="0.15">
      <c r="A91" s="185"/>
      <c r="E91" t="s">
        <v>488</v>
      </c>
      <c r="P91" s="3" t="s">
        <v>506</v>
      </c>
    </row>
    <row r="92" spans="1:16" x14ac:dyDescent="0.15">
      <c r="A92" s="185"/>
      <c r="P92" t="s">
        <v>491</v>
      </c>
    </row>
    <row r="93" spans="1:16" x14ac:dyDescent="0.15">
      <c r="A93" s="185"/>
    </row>
    <row r="94" spans="1:16" x14ac:dyDescent="0.15">
      <c r="A94" s="185"/>
      <c r="C94" s="3" t="s">
        <v>499</v>
      </c>
    </row>
    <row r="95" spans="1:16" x14ac:dyDescent="0.15">
      <c r="A95" s="185"/>
      <c r="C95" t="s">
        <v>502</v>
      </c>
    </row>
    <row r="96" spans="1:16" x14ac:dyDescent="0.15">
      <c r="A96" s="185"/>
      <c r="C96" t="s">
        <v>503</v>
      </c>
    </row>
    <row r="97" spans="1:25" x14ac:dyDescent="0.15">
      <c r="A97" s="185"/>
      <c r="D97" t="s">
        <v>504</v>
      </c>
    </row>
    <row r="98" spans="1:25" x14ac:dyDescent="0.15">
      <c r="A98" s="185"/>
    </row>
    <row r="99" spans="1:25" x14ac:dyDescent="0.15">
      <c r="A99" s="185"/>
      <c r="C99" s="49" t="s">
        <v>505</v>
      </c>
      <c r="D99" s="126" t="s">
        <v>517</v>
      </c>
      <c r="E99" s="126"/>
      <c r="K99" t="s">
        <v>516</v>
      </c>
    </row>
    <row r="100" spans="1:25" x14ac:dyDescent="0.15">
      <c r="A100" s="193"/>
      <c r="D100" s="193"/>
    </row>
    <row r="101" spans="1:25" x14ac:dyDescent="0.15">
      <c r="A101" s="193"/>
      <c r="E101" t="s">
        <v>2</v>
      </c>
    </row>
    <row r="102" spans="1:25" x14ac:dyDescent="0.15">
      <c r="A102" s="193"/>
      <c r="P102" t="s">
        <v>510</v>
      </c>
    </row>
    <row r="103" spans="1:25" x14ac:dyDescent="0.15">
      <c r="A103" s="193"/>
    </row>
    <row r="104" spans="1:25" x14ac:dyDescent="0.15">
      <c r="A104" s="193"/>
      <c r="P104" t="s">
        <v>511</v>
      </c>
    </row>
    <row r="105" spans="1:25" x14ac:dyDescent="0.15">
      <c r="A105" s="193"/>
      <c r="E105" t="s">
        <v>486</v>
      </c>
    </row>
    <row r="106" spans="1:25" x14ac:dyDescent="0.15">
      <c r="A106" s="193"/>
      <c r="P106" t="s">
        <v>490</v>
      </c>
    </row>
    <row r="107" spans="1:25" x14ac:dyDescent="0.15">
      <c r="A107" s="193"/>
      <c r="Q107" t="s">
        <v>512</v>
      </c>
    </row>
    <row r="108" spans="1:25" x14ac:dyDescent="0.15">
      <c r="A108" s="193"/>
      <c r="E108" t="s">
        <v>11</v>
      </c>
    </row>
    <row r="109" spans="1:25" x14ac:dyDescent="0.15">
      <c r="A109" s="193"/>
      <c r="P109" s="3" t="s">
        <v>506</v>
      </c>
    </row>
    <row r="110" spans="1:25" x14ac:dyDescent="0.15">
      <c r="A110" s="193"/>
      <c r="E110" t="s">
        <v>485</v>
      </c>
      <c r="P110" t="s">
        <v>513</v>
      </c>
    </row>
    <row r="111" spans="1:25" x14ac:dyDescent="0.15">
      <c r="A111" s="193"/>
    </row>
    <row r="112" spans="1:25" x14ac:dyDescent="0.15">
      <c r="A112" s="193"/>
      <c r="E112" t="s">
        <v>488</v>
      </c>
      <c r="H112" t="s">
        <v>538</v>
      </c>
      <c r="Q112" s="257" t="s">
        <v>173</v>
      </c>
      <c r="R112" s="281"/>
      <c r="S112" s="258"/>
      <c r="T112" s="257" t="s">
        <v>12</v>
      </c>
      <c r="U112" s="281"/>
      <c r="V112" s="258"/>
      <c r="W112" s="257" t="s">
        <v>13</v>
      </c>
      <c r="X112" s="281"/>
      <c r="Y112" s="258"/>
    </row>
    <row r="113" spans="1:25" x14ac:dyDescent="0.15">
      <c r="A113" s="193"/>
      <c r="H113" t="s">
        <v>537</v>
      </c>
      <c r="Q113" s="257" t="s">
        <v>129</v>
      </c>
      <c r="R113" s="281"/>
      <c r="S113" s="258"/>
      <c r="T113" s="257">
        <v>0.49</v>
      </c>
      <c r="U113" s="281"/>
      <c r="V113" s="258"/>
      <c r="W113" s="257">
        <v>0.32</v>
      </c>
      <c r="X113" s="281"/>
      <c r="Y113" s="258"/>
    </row>
    <row r="114" spans="1:25" x14ac:dyDescent="0.15">
      <c r="A114" s="193"/>
      <c r="P114" s="24" t="s">
        <v>392</v>
      </c>
      <c r="Q114" s="186"/>
      <c r="R114" s="186"/>
      <c r="S114" s="186"/>
      <c r="T114" s="186"/>
      <c r="U114" s="186"/>
      <c r="V114" s="186"/>
      <c r="W114" s="186"/>
      <c r="X114" s="186"/>
      <c r="Y114" s="186"/>
    </row>
    <row r="115" spans="1:25" x14ac:dyDescent="0.15">
      <c r="A115" s="185"/>
      <c r="Q115" s="24" t="s">
        <v>391</v>
      </c>
      <c r="R115" s="186"/>
      <c r="S115" s="186"/>
      <c r="T115" s="186"/>
      <c r="U115" s="186"/>
      <c r="V115" s="186"/>
      <c r="W115" s="186"/>
      <c r="X115" s="186"/>
      <c r="Y115" s="186"/>
    </row>
    <row r="116" spans="1:25" x14ac:dyDescent="0.15">
      <c r="A116" s="185"/>
    </row>
    <row r="117" spans="1:25" x14ac:dyDescent="0.15">
      <c r="A117" s="185"/>
      <c r="C117" s="3" t="s">
        <v>499</v>
      </c>
    </row>
    <row r="118" spans="1:25" x14ac:dyDescent="0.15">
      <c r="A118" s="185"/>
      <c r="C118" t="s">
        <v>509</v>
      </c>
    </row>
    <row r="119" spans="1:25" x14ac:dyDescent="0.15">
      <c r="A119" s="193"/>
    </row>
    <row r="120" spans="1:25" x14ac:dyDescent="0.15">
      <c r="A120" s="193"/>
      <c r="B120" s="49" t="s">
        <v>3</v>
      </c>
      <c r="C120" s="3" t="s">
        <v>520</v>
      </c>
      <c r="H120" s="15" t="s">
        <v>522</v>
      </c>
    </row>
    <row r="121" spans="1:25" x14ac:dyDescent="0.15">
      <c r="A121" s="193"/>
      <c r="C121" s="3" t="s">
        <v>58</v>
      </c>
      <c r="D121" s="126" t="s">
        <v>514</v>
      </c>
      <c r="E121" s="126"/>
    </row>
    <row r="122" spans="1:25" x14ac:dyDescent="0.15">
      <c r="A122" s="193"/>
    </row>
    <row r="123" spans="1:25" x14ac:dyDescent="0.15">
      <c r="A123" s="193"/>
      <c r="E123" t="s">
        <v>2</v>
      </c>
    </row>
    <row r="124" spans="1:25" x14ac:dyDescent="0.15">
      <c r="A124" s="193"/>
    </row>
    <row r="125" spans="1:25" x14ac:dyDescent="0.15">
      <c r="A125" s="193"/>
    </row>
    <row r="126" spans="1:25" x14ac:dyDescent="0.15">
      <c r="A126" s="193"/>
      <c r="Q126" t="s">
        <v>539</v>
      </c>
    </row>
    <row r="127" spans="1:25" x14ac:dyDescent="0.15">
      <c r="A127" s="193"/>
      <c r="E127" t="s">
        <v>486</v>
      </c>
    </row>
    <row r="128" spans="1:25" x14ac:dyDescent="0.15">
      <c r="A128" s="193"/>
    </row>
    <row r="129" spans="1:17" x14ac:dyDescent="0.15">
      <c r="A129" s="193"/>
    </row>
    <row r="130" spans="1:17" x14ac:dyDescent="0.15">
      <c r="A130" s="193"/>
      <c r="E130" t="s">
        <v>523</v>
      </c>
      <c r="Q130" t="s">
        <v>490</v>
      </c>
    </row>
    <row r="131" spans="1:17" x14ac:dyDescent="0.15">
      <c r="A131" s="193"/>
    </row>
    <row r="132" spans="1:17" x14ac:dyDescent="0.15">
      <c r="A132" s="193"/>
      <c r="C132" t="s">
        <v>524</v>
      </c>
      <c r="Q132" s="3" t="s">
        <v>506</v>
      </c>
    </row>
    <row r="133" spans="1:17" x14ac:dyDescent="0.15">
      <c r="A133" s="193"/>
      <c r="C133" t="s">
        <v>528</v>
      </c>
      <c r="Q133" t="s">
        <v>491</v>
      </c>
    </row>
    <row r="134" spans="1:17" x14ac:dyDescent="0.15">
      <c r="A134" s="193"/>
    </row>
    <row r="135" spans="1:17" x14ac:dyDescent="0.15">
      <c r="A135" s="193"/>
      <c r="N135" s="3" t="s">
        <v>499</v>
      </c>
    </row>
    <row r="136" spans="1:17" x14ac:dyDescent="0.15">
      <c r="A136" s="193"/>
      <c r="E136" t="s">
        <v>485</v>
      </c>
      <c r="N136" t="s">
        <v>526</v>
      </c>
    </row>
    <row r="137" spans="1:17" x14ac:dyDescent="0.15">
      <c r="A137" s="193"/>
      <c r="J137" t="s">
        <v>525</v>
      </c>
      <c r="N137" t="s">
        <v>527</v>
      </c>
    </row>
    <row r="138" spans="1:17" x14ac:dyDescent="0.15">
      <c r="A138" s="193"/>
      <c r="E138" t="s">
        <v>488</v>
      </c>
    </row>
    <row r="139" spans="1:17" x14ac:dyDescent="0.15">
      <c r="A139" s="193"/>
    </row>
    <row r="140" spans="1:17" x14ac:dyDescent="0.15">
      <c r="A140" s="193"/>
      <c r="C140" s="3" t="s">
        <v>529</v>
      </c>
      <c r="D140" s="126" t="s">
        <v>530</v>
      </c>
      <c r="E140" s="126"/>
    </row>
    <row r="141" spans="1:17" x14ac:dyDescent="0.15">
      <c r="A141" s="193"/>
    </row>
    <row r="142" spans="1:17" x14ac:dyDescent="0.15">
      <c r="A142" s="193"/>
      <c r="E142" t="s">
        <v>2</v>
      </c>
    </row>
    <row r="143" spans="1:17" x14ac:dyDescent="0.15">
      <c r="A143" s="193"/>
    </row>
    <row r="144" spans="1:17" x14ac:dyDescent="0.15">
      <c r="A144" s="193"/>
    </row>
    <row r="145" spans="1:29" x14ac:dyDescent="0.15">
      <c r="A145" s="193"/>
      <c r="Q145" t="s">
        <v>539</v>
      </c>
    </row>
    <row r="146" spans="1:29" x14ac:dyDescent="0.15">
      <c r="A146" s="193"/>
      <c r="E146" t="s">
        <v>486</v>
      </c>
    </row>
    <row r="147" spans="1:29" x14ac:dyDescent="0.15">
      <c r="A147" s="193"/>
    </row>
    <row r="148" spans="1:29" x14ac:dyDescent="0.15">
      <c r="A148" s="193"/>
    </row>
    <row r="149" spans="1:29" x14ac:dyDescent="0.15">
      <c r="A149" s="193"/>
      <c r="E149" t="s">
        <v>523</v>
      </c>
      <c r="Q149" t="s">
        <v>490</v>
      </c>
    </row>
    <row r="150" spans="1:29" x14ac:dyDescent="0.15">
      <c r="A150" s="193"/>
      <c r="Q150" t="s">
        <v>531</v>
      </c>
    </row>
    <row r="151" spans="1:29" x14ac:dyDescent="0.15">
      <c r="A151" s="193"/>
      <c r="C151" t="s">
        <v>524</v>
      </c>
    </row>
    <row r="152" spans="1:29" x14ac:dyDescent="0.15">
      <c r="A152" s="193"/>
      <c r="C152" t="s">
        <v>528</v>
      </c>
      <c r="Q152" s="3" t="s">
        <v>506</v>
      </c>
      <c r="AC152" s="204"/>
    </row>
    <row r="153" spans="1:29" x14ac:dyDescent="0.15">
      <c r="A153" s="193"/>
      <c r="Q153" t="s">
        <v>491</v>
      </c>
    </row>
    <row r="154" spans="1:29" x14ac:dyDescent="0.15">
      <c r="A154" s="193"/>
    </row>
    <row r="155" spans="1:29" x14ac:dyDescent="0.15">
      <c r="A155" s="193"/>
      <c r="E155" t="s">
        <v>485</v>
      </c>
      <c r="M155" s="3" t="s">
        <v>499</v>
      </c>
    </row>
    <row r="156" spans="1:29" x14ac:dyDescent="0.15">
      <c r="A156" s="193"/>
      <c r="J156" t="s">
        <v>525</v>
      </c>
      <c r="M156" t="s">
        <v>526</v>
      </c>
    </row>
    <row r="157" spans="1:29" x14ac:dyDescent="0.15">
      <c r="A157" s="193"/>
      <c r="E157" t="s">
        <v>488</v>
      </c>
      <c r="M157" t="s">
        <v>595</v>
      </c>
    </row>
    <row r="158" spans="1:29" x14ac:dyDescent="0.15">
      <c r="A158" s="193"/>
    </row>
    <row r="159" spans="1:29" x14ac:dyDescent="0.15">
      <c r="C159" s="3" t="s">
        <v>186</v>
      </c>
      <c r="H159" t="s">
        <v>98</v>
      </c>
    </row>
    <row r="160" spans="1:29" x14ac:dyDescent="0.15">
      <c r="C160" t="s">
        <v>532</v>
      </c>
    </row>
    <row r="161" spans="3:25" x14ac:dyDescent="0.15">
      <c r="D161" s="246" t="s">
        <v>17</v>
      </c>
      <c r="E161" s="246"/>
      <c r="F161" s="246"/>
      <c r="G161" s="246"/>
      <c r="H161" s="246"/>
      <c r="I161" s="246"/>
      <c r="J161" s="246"/>
      <c r="K161" s="246"/>
      <c r="L161" s="282">
        <v>2</v>
      </c>
      <c r="M161" s="282"/>
      <c r="N161" s="282">
        <v>2.5</v>
      </c>
      <c r="O161" s="282"/>
      <c r="P161" s="282">
        <v>3</v>
      </c>
      <c r="Q161" s="282"/>
      <c r="R161" s="282">
        <v>3.5</v>
      </c>
      <c r="S161" s="282"/>
      <c r="T161" s="282">
        <v>4</v>
      </c>
      <c r="U161" s="282"/>
      <c r="V161" s="282">
        <v>4.5</v>
      </c>
      <c r="W161" s="282"/>
      <c r="X161" s="282">
        <v>5</v>
      </c>
      <c r="Y161" s="282"/>
    </row>
    <row r="162" spans="3:25" ht="13.5" customHeight="1" x14ac:dyDescent="0.15">
      <c r="D162" s="246" t="s">
        <v>67</v>
      </c>
      <c r="E162" s="246"/>
      <c r="F162" s="246" t="s">
        <v>121</v>
      </c>
      <c r="G162" s="246"/>
      <c r="H162" s="246"/>
      <c r="I162" s="246"/>
      <c r="J162" s="246"/>
      <c r="K162" s="246"/>
      <c r="L162" s="245">
        <v>2.8</v>
      </c>
      <c r="M162" s="245"/>
      <c r="N162" s="245">
        <v>3.5</v>
      </c>
      <c r="O162" s="245"/>
      <c r="P162" s="245">
        <v>4.2</v>
      </c>
      <c r="Q162" s="245"/>
      <c r="R162" s="245">
        <v>4.9000000000000004</v>
      </c>
      <c r="S162" s="245"/>
      <c r="T162" s="245">
        <v>5.6</v>
      </c>
      <c r="U162" s="245"/>
      <c r="V162" s="245">
        <v>6.3</v>
      </c>
      <c r="W162" s="245"/>
      <c r="X162" s="245">
        <v>7</v>
      </c>
      <c r="Y162" s="245"/>
    </row>
    <row r="163" spans="3:25" ht="13.5" customHeight="1" x14ac:dyDescent="0.15">
      <c r="D163" s="246"/>
      <c r="E163" s="246"/>
      <c r="F163" s="246" t="s">
        <v>133</v>
      </c>
      <c r="G163" s="246"/>
      <c r="H163" s="246"/>
      <c r="I163" s="253" t="s">
        <v>14</v>
      </c>
      <c r="J163" s="253"/>
      <c r="K163" s="253"/>
      <c r="L163" s="245">
        <v>3.2</v>
      </c>
      <c r="M163" s="245"/>
      <c r="N163" s="245">
        <v>4.0999999999999996</v>
      </c>
      <c r="O163" s="245"/>
      <c r="P163" s="245">
        <v>4.9000000000000004</v>
      </c>
      <c r="Q163" s="245"/>
      <c r="R163" s="245">
        <v>5.7</v>
      </c>
      <c r="S163" s="245"/>
      <c r="T163" s="245">
        <v>6.5</v>
      </c>
      <c r="U163" s="245"/>
      <c r="V163" s="245">
        <v>7.3</v>
      </c>
      <c r="W163" s="245"/>
      <c r="X163" s="245">
        <v>8.1</v>
      </c>
      <c r="Y163" s="245"/>
    </row>
    <row r="164" spans="3:25" x14ac:dyDescent="0.15">
      <c r="D164" s="246"/>
      <c r="E164" s="246"/>
      <c r="F164" s="246"/>
      <c r="G164" s="246"/>
      <c r="H164" s="246"/>
      <c r="I164" s="254" t="s">
        <v>15</v>
      </c>
      <c r="J164" s="254"/>
      <c r="K164" s="254"/>
      <c r="L164" s="245">
        <v>3.9</v>
      </c>
      <c r="M164" s="245"/>
      <c r="N164" s="245">
        <v>4.9000000000000004</v>
      </c>
      <c r="O164" s="245"/>
      <c r="P164" s="245">
        <v>5.9</v>
      </c>
      <c r="Q164" s="245"/>
      <c r="R164" s="245">
        <v>6.9</v>
      </c>
      <c r="S164" s="245"/>
      <c r="T164" s="245">
        <v>7.9</v>
      </c>
      <c r="U164" s="245"/>
      <c r="V164" s="245">
        <v>8.9</v>
      </c>
      <c r="W164" s="245"/>
      <c r="X164" s="245">
        <v>9.9</v>
      </c>
      <c r="Y164" s="245"/>
    </row>
    <row r="165" spans="3:25" ht="13.5" customHeight="1" x14ac:dyDescent="0.15">
      <c r="D165" s="246"/>
      <c r="E165" s="246"/>
      <c r="F165" s="246" t="s">
        <v>135</v>
      </c>
      <c r="G165" s="246"/>
      <c r="H165" s="246"/>
      <c r="I165" s="254" t="s">
        <v>16</v>
      </c>
      <c r="J165" s="254"/>
      <c r="K165" s="254"/>
      <c r="L165" s="245">
        <v>8.9</v>
      </c>
      <c r="M165" s="245"/>
      <c r="N165" s="245">
        <v>11.1</v>
      </c>
      <c r="O165" s="245"/>
      <c r="P165" s="245">
        <v>13.3</v>
      </c>
      <c r="Q165" s="245"/>
      <c r="R165" s="245">
        <v>15.5</v>
      </c>
      <c r="S165" s="245"/>
      <c r="T165" s="245">
        <v>17.7</v>
      </c>
      <c r="U165" s="245"/>
      <c r="V165" s="245">
        <v>19.899999999999999</v>
      </c>
      <c r="W165" s="245"/>
      <c r="X165" s="245">
        <v>22.1</v>
      </c>
      <c r="Y165" s="245"/>
    </row>
    <row r="166" spans="3:25" x14ac:dyDescent="0.15">
      <c r="D166" s="246"/>
      <c r="E166" s="246"/>
      <c r="F166" s="246"/>
      <c r="G166" s="246"/>
      <c r="H166" s="246"/>
      <c r="I166" s="254" t="s">
        <v>14</v>
      </c>
      <c r="J166" s="254"/>
      <c r="K166" s="254"/>
      <c r="L166" s="245">
        <v>11.6</v>
      </c>
      <c r="M166" s="245"/>
      <c r="N166" s="245">
        <v>14.5</v>
      </c>
      <c r="O166" s="245"/>
      <c r="P166" s="245">
        <v>17.399999999999999</v>
      </c>
      <c r="Q166" s="245"/>
      <c r="R166" s="245">
        <v>20.2</v>
      </c>
      <c r="S166" s="245"/>
      <c r="T166" s="245">
        <v>23.1</v>
      </c>
      <c r="U166" s="245"/>
      <c r="V166" s="245">
        <v>26</v>
      </c>
      <c r="W166" s="245"/>
      <c r="X166" s="245">
        <v>28.9</v>
      </c>
      <c r="Y166" s="245"/>
    </row>
    <row r="167" spans="3:25" x14ac:dyDescent="0.15">
      <c r="D167" s="246" t="s">
        <v>335</v>
      </c>
      <c r="E167" s="246"/>
      <c r="F167" s="246"/>
      <c r="G167" s="246"/>
      <c r="H167" s="246"/>
      <c r="I167" s="246"/>
      <c r="J167" s="246"/>
      <c r="K167" s="246"/>
      <c r="L167" s="245">
        <v>5.3</v>
      </c>
      <c r="M167" s="245"/>
      <c r="N167" s="245">
        <v>6</v>
      </c>
      <c r="O167" s="245"/>
      <c r="P167" s="245">
        <v>6.7</v>
      </c>
      <c r="Q167" s="245"/>
      <c r="R167" s="245">
        <v>7.4</v>
      </c>
      <c r="S167" s="245"/>
      <c r="T167" s="245">
        <v>8.1</v>
      </c>
      <c r="U167" s="245"/>
      <c r="V167" s="245">
        <v>8.8000000000000007</v>
      </c>
      <c r="W167" s="245"/>
      <c r="X167" s="245">
        <v>9.6</v>
      </c>
      <c r="Y167" s="245"/>
    </row>
    <row r="168" spans="3:25" x14ac:dyDescent="0.15">
      <c r="D168" s="19"/>
      <c r="E168" s="205" t="s">
        <v>534</v>
      </c>
      <c r="F168" s="19"/>
      <c r="G168" s="19"/>
      <c r="H168" s="19"/>
      <c r="I168" s="19"/>
      <c r="J168" s="19"/>
      <c r="L168" s="25"/>
      <c r="M168" s="25"/>
      <c r="N168" s="25"/>
      <c r="O168" s="25"/>
      <c r="P168" s="26"/>
      <c r="Q168" s="26"/>
      <c r="R168" s="26"/>
    </row>
    <row r="169" spans="3:25" x14ac:dyDescent="0.15">
      <c r="C169" t="s">
        <v>533</v>
      </c>
    </row>
    <row r="170" spans="3:25" x14ac:dyDescent="0.15">
      <c r="D170" s="246" t="s">
        <v>17</v>
      </c>
      <c r="E170" s="246"/>
      <c r="F170" s="246"/>
      <c r="G170" s="246"/>
      <c r="H170" s="246"/>
      <c r="I170" s="246"/>
      <c r="J170" s="246"/>
      <c r="K170" s="246"/>
      <c r="L170" s="282">
        <v>2</v>
      </c>
      <c r="M170" s="282"/>
      <c r="N170" s="282">
        <v>2.5</v>
      </c>
      <c r="O170" s="282"/>
      <c r="P170" s="282">
        <v>3</v>
      </c>
      <c r="Q170" s="282"/>
      <c r="R170" s="282">
        <v>3.5</v>
      </c>
      <c r="S170" s="282"/>
      <c r="T170" s="282">
        <v>4</v>
      </c>
      <c r="U170" s="282"/>
      <c r="V170" s="282">
        <v>4.5</v>
      </c>
      <c r="W170" s="282"/>
      <c r="X170" s="282">
        <v>5</v>
      </c>
      <c r="Y170" s="282"/>
    </row>
    <row r="171" spans="3:25" x14ac:dyDescent="0.15">
      <c r="D171" s="246" t="s">
        <v>67</v>
      </c>
      <c r="E171" s="246"/>
      <c r="F171" s="246" t="s">
        <v>121</v>
      </c>
      <c r="G171" s="246"/>
      <c r="H171" s="246"/>
      <c r="I171" s="246"/>
      <c r="J171" s="246"/>
      <c r="K171" s="246"/>
      <c r="L171" s="246">
        <v>2.8</v>
      </c>
      <c r="M171" s="246"/>
      <c r="N171" s="246">
        <v>3.5</v>
      </c>
      <c r="O171" s="246"/>
      <c r="P171" s="246">
        <v>4.2</v>
      </c>
      <c r="Q171" s="246"/>
      <c r="R171" s="246">
        <v>4.9000000000000004</v>
      </c>
      <c r="S171" s="246"/>
      <c r="T171" s="246">
        <v>5.6</v>
      </c>
      <c r="U171" s="246"/>
      <c r="V171" s="246">
        <v>6.3</v>
      </c>
      <c r="W171" s="246"/>
      <c r="X171" s="246">
        <v>7</v>
      </c>
      <c r="Y171" s="246"/>
    </row>
    <row r="172" spans="3:25" x14ac:dyDescent="0.15">
      <c r="D172" s="246"/>
      <c r="E172" s="246"/>
      <c r="F172" s="246" t="s">
        <v>133</v>
      </c>
      <c r="G172" s="246"/>
      <c r="H172" s="246"/>
      <c r="I172" s="253" t="s">
        <v>14</v>
      </c>
      <c r="J172" s="253"/>
      <c r="K172" s="253"/>
      <c r="L172" s="246">
        <v>2.4</v>
      </c>
      <c r="M172" s="246"/>
      <c r="N172" s="246">
        <v>3</v>
      </c>
      <c r="O172" s="246"/>
      <c r="P172" s="246">
        <v>3.5</v>
      </c>
      <c r="Q172" s="246"/>
      <c r="R172" s="246">
        <v>4.0999999999999996</v>
      </c>
      <c r="S172" s="246"/>
      <c r="T172" s="246">
        <v>4.7</v>
      </c>
      <c r="U172" s="246"/>
      <c r="V172" s="246">
        <v>5.3</v>
      </c>
      <c r="W172" s="246"/>
      <c r="X172" s="246">
        <v>5.9</v>
      </c>
      <c r="Y172" s="246"/>
    </row>
    <row r="173" spans="3:25" x14ac:dyDescent="0.15">
      <c r="D173" s="246"/>
      <c r="E173" s="246"/>
      <c r="F173" s="246"/>
      <c r="G173" s="246"/>
      <c r="H173" s="246"/>
      <c r="I173" s="254" t="s">
        <v>15</v>
      </c>
      <c r="J173" s="254"/>
      <c r="K173" s="254"/>
      <c r="L173" s="246">
        <v>3.1</v>
      </c>
      <c r="M173" s="246"/>
      <c r="N173" s="246">
        <v>3.8</v>
      </c>
      <c r="O173" s="246"/>
      <c r="P173" s="246">
        <v>4.5999999999999996</v>
      </c>
      <c r="Q173" s="246"/>
      <c r="R173" s="246">
        <v>5.4</v>
      </c>
      <c r="S173" s="246"/>
      <c r="T173" s="246">
        <v>6.1</v>
      </c>
      <c r="U173" s="246"/>
      <c r="V173" s="246">
        <v>6.9</v>
      </c>
      <c r="W173" s="246"/>
      <c r="X173" s="246">
        <v>7.7</v>
      </c>
      <c r="Y173" s="246"/>
    </row>
    <row r="174" spans="3:25" x14ac:dyDescent="0.15">
      <c r="D174" s="246"/>
      <c r="E174" s="246"/>
      <c r="F174" s="246" t="s">
        <v>135</v>
      </c>
      <c r="G174" s="246"/>
      <c r="H174" s="246"/>
      <c r="I174" s="254" t="s">
        <v>16</v>
      </c>
      <c r="J174" s="254"/>
      <c r="K174" s="254"/>
      <c r="L174" s="246">
        <v>5.7</v>
      </c>
      <c r="M174" s="246"/>
      <c r="N174" s="246">
        <v>7.1</v>
      </c>
      <c r="O174" s="246"/>
      <c r="P174" s="246">
        <v>8.5</v>
      </c>
      <c r="Q174" s="246"/>
      <c r="R174" s="246">
        <v>9.9</v>
      </c>
      <c r="S174" s="246"/>
      <c r="T174" s="246">
        <v>11.4</v>
      </c>
      <c r="U174" s="246"/>
      <c r="V174" s="246">
        <v>12.8</v>
      </c>
      <c r="W174" s="246"/>
      <c r="X174" s="246">
        <v>14.2</v>
      </c>
      <c r="Y174" s="246"/>
    </row>
    <row r="175" spans="3:25" x14ac:dyDescent="0.15">
      <c r="D175" s="246"/>
      <c r="E175" s="246"/>
      <c r="F175" s="246"/>
      <c r="G175" s="246"/>
      <c r="H175" s="246"/>
      <c r="I175" s="254" t="s">
        <v>14</v>
      </c>
      <c r="J175" s="254"/>
      <c r="K175" s="254"/>
      <c r="L175" s="246">
        <v>8</v>
      </c>
      <c r="M175" s="246"/>
      <c r="N175" s="246">
        <v>10</v>
      </c>
      <c r="O175" s="246"/>
      <c r="P175" s="246">
        <v>11.9</v>
      </c>
      <c r="Q175" s="246"/>
      <c r="R175" s="246">
        <v>13.9</v>
      </c>
      <c r="S175" s="246"/>
      <c r="T175" s="246">
        <v>15.9</v>
      </c>
      <c r="U175" s="246"/>
      <c r="V175" s="246">
        <v>17.899999999999999</v>
      </c>
      <c r="W175" s="246"/>
      <c r="X175" s="246">
        <v>19.899999999999999</v>
      </c>
      <c r="Y175" s="246"/>
    </row>
    <row r="176" spans="3:25" x14ac:dyDescent="0.15">
      <c r="D176" s="246" t="s">
        <v>335</v>
      </c>
      <c r="E176" s="246"/>
      <c r="F176" s="246"/>
      <c r="G176" s="246"/>
      <c r="H176" s="246"/>
      <c r="I176" s="246"/>
      <c r="J176" s="246"/>
      <c r="K176" s="246"/>
      <c r="L176" s="246">
        <v>4.0999999999999996</v>
      </c>
      <c r="M176" s="246"/>
      <c r="N176" s="246">
        <v>4.8</v>
      </c>
      <c r="O176" s="246"/>
      <c r="P176" s="246">
        <v>5.5</v>
      </c>
      <c r="Q176" s="246"/>
      <c r="R176" s="246">
        <v>6.2</v>
      </c>
      <c r="S176" s="246"/>
      <c r="T176" s="246">
        <v>6.9</v>
      </c>
      <c r="U176" s="246"/>
      <c r="V176" s="246">
        <v>7.6</v>
      </c>
      <c r="W176" s="246"/>
      <c r="X176" s="246">
        <v>8.3000000000000007</v>
      </c>
      <c r="Y176" s="246"/>
    </row>
    <row r="177" spans="1:24" x14ac:dyDescent="0.15">
      <c r="E177" s="205" t="s">
        <v>534</v>
      </c>
    </row>
    <row r="178" spans="1:24" x14ac:dyDescent="0.15">
      <c r="C178" t="s">
        <v>535</v>
      </c>
      <c r="E178" s="205"/>
    </row>
    <row r="179" spans="1:24" x14ac:dyDescent="0.15">
      <c r="D179" s="277"/>
      <c r="E179" s="278"/>
      <c r="F179" s="279"/>
      <c r="G179" s="257" t="s">
        <v>9</v>
      </c>
      <c r="H179" s="281"/>
      <c r="I179" s="281"/>
      <c r="J179" s="281"/>
      <c r="K179" s="281"/>
      <c r="L179" s="281"/>
      <c r="M179" s="281"/>
      <c r="N179" s="281"/>
      <c r="O179" s="281"/>
      <c r="P179" s="281"/>
      <c r="Q179" s="281"/>
      <c r="R179" s="281"/>
      <c r="S179" s="281"/>
      <c r="T179" s="281"/>
      <c r="U179" s="281"/>
      <c r="V179" s="281"/>
      <c r="W179" s="281"/>
      <c r="X179" s="258"/>
    </row>
    <row r="180" spans="1:24" x14ac:dyDescent="0.15">
      <c r="D180" s="255"/>
      <c r="E180" s="280"/>
      <c r="F180" s="256"/>
      <c r="G180" s="282">
        <v>1</v>
      </c>
      <c r="H180" s="282"/>
      <c r="I180" s="282">
        <v>1.5</v>
      </c>
      <c r="J180" s="282"/>
      <c r="K180" s="282">
        <v>2</v>
      </c>
      <c r="L180" s="282"/>
      <c r="M180" s="282">
        <v>2.5</v>
      </c>
      <c r="N180" s="282"/>
      <c r="O180" s="282">
        <v>3</v>
      </c>
      <c r="P180" s="282"/>
      <c r="Q180" s="282">
        <v>3.5</v>
      </c>
      <c r="R180" s="282"/>
      <c r="S180" s="282">
        <v>4</v>
      </c>
      <c r="T180" s="282"/>
      <c r="U180" s="282">
        <v>4.5</v>
      </c>
      <c r="V180" s="282"/>
      <c r="W180" s="282">
        <v>5</v>
      </c>
      <c r="X180" s="282"/>
    </row>
    <row r="181" spans="1:24" x14ac:dyDescent="0.15">
      <c r="D181" s="257" t="s">
        <v>12</v>
      </c>
      <c r="E181" s="281"/>
      <c r="F181" s="258"/>
      <c r="G181" s="245">
        <v>1.3</v>
      </c>
      <c r="H181" s="245"/>
      <c r="I181" s="245">
        <v>2</v>
      </c>
      <c r="J181" s="245"/>
      <c r="K181" s="245">
        <v>2.6</v>
      </c>
      <c r="L181" s="245"/>
      <c r="M181" s="245">
        <v>3.3</v>
      </c>
      <c r="N181" s="245"/>
      <c r="O181" s="245">
        <v>3.9</v>
      </c>
      <c r="P181" s="245"/>
      <c r="Q181" s="245">
        <v>4.5999999999999996</v>
      </c>
      <c r="R181" s="245"/>
      <c r="S181" s="245">
        <v>5.2</v>
      </c>
      <c r="T181" s="245"/>
      <c r="U181" s="245">
        <v>5.9</v>
      </c>
      <c r="V181" s="245"/>
      <c r="W181" s="245">
        <v>6.6</v>
      </c>
      <c r="X181" s="245"/>
    </row>
    <row r="182" spans="1:24" x14ac:dyDescent="0.15">
      <c r="D182" s="257" t="s">
        <v>13</v>
      </c>
      <c r="E182" s="281"/>
      <c r="F182" s="258"/>
      <c r="G182" s="245">
        <v>0.9</v>
      </c>
      <c r="H182" s="245"/>
      <c r="I182" s="245">
        <v>1.3</v>
      </c>
      <c r="J182" s="245"/>
      <c r="K182" s="245">
        <v>1.8</v>
      </c>
      <c r="L182" s="245"/>
      <c r="M182" s="245">
        <v>2.2000000000000002</v>
      </c>
      <c r="N182" s="245"/>
      <c r="O182" s="245">
        <v>2.7</v>
      </c>
      <c r="P182" s="245"/>
      <c r="Q182" s="245">
        <v>3.1</v>
      </c>
      <c r="R182" s="245"/>
      <c r="S182" s="245">
        <v>3.5</v>
      </c>
      <c r="T182" s="245"/>
      <c r="U182" s="245">
        <v>4</v>
      </c>
      <c r="V182" s="245"/>
      <c r="W182" s="245">
        <v>4.4000000000000004</v>
      </c>
      <c r="X182" s="245"/>
    </row>
    <row r="183" spans="1:24" x14ac:dyDescent="0.15">
      <c r="E183" s="205"/>
    </row>
    <row r="184" spans="1:24" x14ac:dyDescent="0.15">
      <c r="A184" s="49"/>
      <c r="B184" s="3" t="s">
        <v>179</v>
      </c>
    </row>
    <row r="185" spans="1:24" x14ac:dyDescent="0.15">
      <c r="B185" s="36" t="s">
        <v>66</v>
      </c>
      <c r="C185" t="s">
        <v>336</v>
      </c>
    </row>
    <row r="186" spans="1:24" x14ac:dyDescent="0.15">
      <c r="B186" s="36"/>
      <c r="C186" t="s">
        <v>100</v>
      </c>
    </row>
    <row r="187" spans="1:24" x14ac:dyDescent="0.15">
      <c r="B187" s="36" t="s">
        <v>3</v>
      </c>
      <c r="C187" t="s">
        <v>149</v>
      </c>
    </row>
    <row r="188" spans="1:24" x14ac:dyDescent="0.15">
      <c r="B188" s="36" t="s">
        <v>69</v>
      </c>
      <c r="C188" t="s">
        <v>188</v>
      </c>
    </row>
    <row r="189" spans="1:24" x14ac:dyDescent="0.15">
      <c r="B189" s="36"/>
      <c r="C189" t="s">
        <v>150</v>
      </c>
    </row>
    <row r="190" spans="1:24" x14ac:dyDescent="0.15">
      <c r="A190" t="s">
        <v>0</v>
      </c>
      <c r="B190" s="36" t="s">
        <v>36</v>
      </c>
      <c r="C190" t="s">
        <v>187</v>
      </c>
    </row>
    <row r="191" spans="1:24" x14ac:dyDescent="0.15">
      <c r="B191" s="36" t="s">
        <v>40</v>
      </c>
      <c r="C191" t="s">
        <v>122</v>
      </c>
    </row>
    <row r="192" spans="1:24" x14ac:dyDescent="0.15">
      <c r="U192" t="s">
        <v>337</v>
      </c>
    </row>
    <row r="193" spans="1:27" x14ac:dyDescent="0.15">
      <c r="B193" s="62"/>
      <c r="C193" s="43"/>
      <c r="D193" s="43"/>
      <c r="E193" s="43"/>
      <c r="F193" s="43"/>
      <c r="G193" s="43"/>
      <c r="H193" s="43" t="s">
        <v>431</v>
      </c>
      <c r="I193" s="43"/>
      <c r="J193" s="43"/>
      <c r="K193" s="43"/>
      <c r="L193" s="43"/>
      <c r="M193" s="43"/>
      <c r="N193" s="43"/>
      <c r="O193" s="43"/>
      <c r="P193" s="43"/>
      <c r="Q193" s="43"/>
      <c r="R193" s="43"/>
      <c r="S193" s="43"/>
      <c r="T193" s="43"/>
      <c r="U193" s="43"/>
      <c r="V193" s="43"/>
      <c r="W193" s="43"/>
      <c r="X193" s="43"/>
      <c r="Z193" s="43"/>
      <c r="AA193" s="43"/>
    </row>
    <row r="194" spans="1:27" x14ac:dyDescent="0.15">
      <c r="B194" s="62"/>
      <c r="C194" s="43"/>
      <c r="D194" s="43"/>
      <c r="E194" s="43"/>
      <c r="F194" s="43"/>
      <c r="G194" s="43"/>
      <c r="H194" s="43"/>
      <c r="I194" s="43"/>
      <c r="J194" s="43"/>
      <c r="K194" s="43"/>
      <c r="L194" s="43"/>
      <c r="M194" s="43"/>
      <c r="N194" s="43"/>
      <c r="O194" s="43"/>
      <c r="P194" s="43"/>
      <c r="Q194" s="43"/>
      <c r="R194" s="43"/>
      <c r="S194" s="43"/>
      <c r="T194" s="43"/>
      <c r="U194" s="43"/>
      <c r="V194" s="43"/>
      <c r="W194" s="43"/>
      <c r="X194" s="43"/>
      <c r="Y194" s="43" t="s">
        <v>337</v>
      </c>
      <c r="Z194" s="43"/>
      <c r="AA194" s="43"/>
    </row>
    <row r="195" spans="1:27" x14ac:dyDescent="0.15">
      <c r="B195" s="43"/>
      <c r="C195" s="43"/>
      <c r="D195" s="43"/>
      <c r="E195" s="63"/>
      <c r="F195" s="43"/>
      <c r="G195" s="43"/>
      <c r="H195" s="43"/>
      <c r="I195" s="63"/>
      <c r="J195" s="43"/>
      <c r="K195" s="43"/>
      <c r="L195" s="43"/>
      <c r="M195" s="43"/>
      <c r="N195" s="43"/>
      <c r="O195" s="43"/>
      <c r="P195" s="43"/>
      <c r="Q195" s="43"/>
      <c r="R195" s="43"/>
      <c r="S195" s="43"/>
      <c r="T195" s="43"/>
      <c r="U195" s="43"/>
      <c r="V195" s="43"/>
      <c r="W195" s="43"/>
      <c r="X195" s="43"/>
      <c r="Y195" s="43"/>
      <c r="Z195" s="43"/>
      <c r="AA195" s="43"/>
    </row>
    <row r="196" spans="1:27" x14ac:dyDescent="0.15">
      <c r="B196" s="43"/>
      <c r="C196" s="43"/>
      <c r="D196" s="43"/>
      <c r="E196" s="63"/>
      <c r="F196" s="43"/>
      <c r="G196" s="43"/>
      <c r="H196" s="43"/>
      <c r="I196" s="63"/>
      <c r="J196" s="43"/>
      <c r="K196" s="43"/>
      <c r="L196" s="43"/>
      <c r="M196" s="43"/>
      <c r="N196" s="43"/>
      <c r="O196" s="43"/>
      <c r="P196" s="43"/>
      <c r="Q196" s="43"/>
      <c r="R196" s="43"/>
      <c r="S196" s="43"/>
      <c r="T196" s="43"/>
      <c r="U196" s="43"/>
      <c r="V196" s="43"/>
      <c r="W196" s="43"/>
      <c r="X196" s="43"/>
      <c r="Y196" s="43"/>
      <c r="Z196" s="43"/>
      <c r="AA196" s="43"/>
    </row>
    <row r="197" spans="1:27" x14ac:dyDescent="0.15">
      <c r="B197" s="43"/>
      <c r="C197" s="43" t="s">
        <v>70</v>
      </c>
      <c r="D197" s="43"/>
      <c r="E197" s="43"/>
      <c r="F197" s="64"/>
      <c r="G197" s="43"/>
      <c r="H197" s="43"/>
      <c r="I197" s="43"/>
      <c r="J197" s="43"/>
      <c r="K197" s="43"/>
      <c r="L197" s="43"/>
      <c r="M197" s="43"/>
      <c r="N197" s="43"/>
      <c r="O197" s="64"/>
      <c r="P197" s="64"/>
      <c r="Q197" s="64"/>
      <c r="R197" s="64"/>
      <c r="S197" s="64"/>
      <c r="T197" s="64"/>
      <c r="U197" s="43"/>
      <c r="V197" s="43"/>
      <c r="W197" s="43"/>
      <c r="X197" s="43" t="s">
        <v>73</v>
      </c>
      <c r="Y197" s="43"/>
      <c r="Z197" s="43"/>
      <c r="AA197" s="43"/>
    </row>
    <row r="198" spans="1:27" x14ac:dyDescent="0.15">
      <c r="B198" s="43"/>
      <c r="C198" s="43"/>
      <c r="D198" s="43"/>
      <c r="E198" s="43"/>
      <c r="F198" s="64"/>
      <c r="G198" s="43"/>
      <c r="H198" s="43"/>
      <c r="I198" s="43"/>
      <c r="J198" s="43"/>
      <c r="K198" s="43"/>
      <c r="L198" s="43"/>
      <c r="M198" s="43"/>
      <c r="N198" s="43"/>
      <c r="O198" s="64"/>
      <c r="P198" s="64"/>
      <c r="Q198" s="64"/>
      <c r="R198" s="64"/>
      <c r="S198" s="64"/>
      <c r="T198" s="64"/>
      <c r="U198" s="43"/>
      <c r="V198" s="43"/>
      <c r="W198" s="43"/>
      <c r="X198" s="43"/>
      <c r="Y198" s="43"/>
      <c r="Z198" s="43"/>
      <c r="AA198" s="43"/>
    </row>
    <row r="199" spans="1:27" x14ac:dyDescent="0.15">
      <c r="B199" s="43"/>
      <c r="C199" s="43"/>
      <c r="D199" s="63"/>
      <c r="E199" s="43"/>
      <c r="F199" s="64"/>
      <c r="G199" s="43"/>
      <c r="H199" s="63"/>
      <c r="I199" s="43"/>
      <c r="J199" s="43" t="s">
        <v>71</v>
      </c>
      <c r="K199" s="43"/>
      <c r="L199" s="43"/>
      <c r="M199" s="43"/>
      <c r="N199" s="43"/>
      <c r="O199" s="64"/>
      <c r="P199" s="64"/>
      <c r="Q199" s="64"/>
      <c r="R199" s="64"/>
      <c r="S199" s="285" t="s">
        <v>124</v>
      </c>
      <c r="T199" s="285"/>
      <c r="U199" s="285"/>
      <c r="V199" s="43"/>
      <c r="W199" s="43"/>
      <c r="X199" s="43"/>
      <c r="Y199" s="43"/>
      <c r="Z199" s="43"/>
      <c r="AA199" s="43"/>
    </row>
    <row r="200" spans="1:27" x14ac:dyDescent="0.15">
      <c r="B200" s="43"/>
      <c r="C200" s="43"/>
      <c r="D200" s="63"/>
      <c r="E200" s="43"/>
      <c r="F200" s="43"/>
      <c r="G200" s="43"/>
      <c r="H200" s="63"/>
      <c r="I200" s="43"/>
      <c r="J200" s="43" t="s">
        <v>430</v>
      </c>
      <c r="K200" s="43"/>
      <c r="L200" s="43"/>
      <c r="M200" s="43"/>
      <c r="N200" s="43"/>
      <c r="O200" s="64"/>
      <c r="P200" s="64"/>
      <c r="Q200" s="64"/>
      <c r="R200" s="64"/>
      <c r="S200" s="285"/>
      <c r="T200" s="285"/>
      <c r="U200" s="285"/>
      <c r="V200" s="43"/>
      <c r="W200" s="43"/>
      <c r="X200" s="43"/>
      <c r="Y200" s="43"/>
      <c r="Z200" s="43"/>
      <c r="AA200" s="43"/>
    </row>
    <row r="201" spans="1:27" x14ac:dyDescent="0.15">
      <c r="B201" s="43"/>
      <c r="D201" s="65"/>
      <c r="E201" s="43"/>
      <c r="F201" s="43" t="s">
        <v>11</v>
      </c>
      <c r="G201" s="43"/>
      <c r="H201" s="43"/>
      <c r="I201" s="43"/>
      <c r="J201" s="43"/>
      <c r="K201" s="43"/>
      <c r="L201" s="43"/>
      <c r="M201" s="43"/>
      <c r="N201" s="43"/>
      <c r="O201" s="64"/>
      <c r="P201" s="64"/>
      <c r="Q201" s="64"/>
      <c r="R201" s="64"/>
      <c r="S201" s="64"/>
      <c r="T201" s="64"/>
      <c r="U201" s="43"/>
      <c r="V201" s="43"/>
      <c r="W201" s="43" t="s">
        <v>123</v>
      </c>
      <c r="X201" s="43"/>
      <c r="Y201" s="43"/>
      <c r="Z201" s="43"/>
      <c r="AA201" s="43"/>
    </row>
    <row r="202" spans="1:27" x14ac:dyDescent="0.15">
      <c r="B202" s="43"/>
      <c r="C202" s="43"/>
      <c r="D202" s="43"/>
      <c r="E202" s="43"/>
      <c r="F202" s="43"/>
      <c r="G202" s="43"/>
      <c r="H202" s="43"/>
      <c r="I202" s="43"/>
      <c r="J202" s="43" t="s">
        <v>101</v>
      </c>
      <c r="K202" s="43"/>
      <c r="L202" s="43"/>
      <c r="M202" s="43"/>
      <c r="N202" s="43"/>
      <c r="O202" s="64"/>
      <c r="P202" s="43" t="s">
        <v>74</v>
      </c>
      <c r="R202" s="64"/>
      <c r="S202" s="64" t="s">
        <v>432</v>
      </c>
      <c r="T202" s="64"/>
      <c r="U202" s="43"/>
      <c r="V202" s="43"/>
      <c r="W202" s="43" t="s">
        <v>103</v>
      </c>
      <c r="X202" s="43"/>
      <c r="Y202" s="43"/>
      <c r="Z202" s="43"/>
      <c r="AA202" s="43"/>
    </row>
    <row r="203" spans="1:27" x14ac:dyDescent="0.15">
      <c r="B203" s="43"/>
      <c r="C203" s="43"/>
      <c r="D203" s="43"/>
      <c r="E203" s="43"/>
      <c r="F203" s="43"/>
      <c r="G203" s="43"/>
      <c r="H203" s="43"/>
      <c r="I203" s="43"/>
      <c r="J203" s="43"/>
      <c r="K203" s="43"/>
      <c r="L203" s="43"/>
      <c r="M203" s="43"/>
      <c r="N203" s="43"/>
      <c r="O203" s="43"/>
      <c r="P203" s="43"/>
      <c r="Q203" s="43"/>
      <c r="R203" s="65"/>
      <c r="S203" s="43"/>
      <c r="T203" s="43"/>
      <c r="U203" s="43"/>
      <c r="V203" s="43"/>
      <c r="X203" s="43"/>
      <c r="Y203" s="43"/>
      <c r="Z203" s="43"/>
      <c r="AA203" s="43"/>
    </row>
    <row r="204" spans="1:27" x14ac:dyDescent="0.15">
      <c r="D204" t="s">
        <v>68</v>
      </c>
      <c r="E204" t="s">
        <v>72</v>
      </c>
      <c r="P204" t="s">
        <v>68</v>
      </c>
      <c r="Q204" t="s">
        <v>75</v>
      </c>
    </row>
    <row r="206" spans="1:27" x14ac:dyDescent="0.15">
      <c r="A206" s="48"/>
      <c r="B206" s="3" t="s">
        <v>180</v>
      </c>
    </row>
    <row r="207" spans="1:27" x14ac:dyDescent="0.15">
      <c r="B207" s="36" t="s">
        <v>4</v>
      </c>
      <c r="C207" t="s">
        <v>446</v>
      </c>
    </row>
    <row r="208" spans="1:27" x14ac:dyDescent="0.15">
      <c r="B208" s="134"/>
      <c r="C208" t="s">
        <v>433</v>
      </c>
    </row>
    <row r="209" spans="2:25" x14ac:dyDescent="0.15">
      <c r="B209" s="36" t="s">
        <v>3</v>
      </c>
      <c r="C209" t="s">
        <v>338</v>
      </c>
      <c r="S209" s="24"/>
    </row>
    <row r="210" spans="2:25" x14ac:dyDescent="0.15">
      <c r="C210" s="24" t="s">
        <v>102</v>
      </c>
    </row>
    <row r="211" spans="2:25" x14ac:dyDescent="0.15">
      <c r="B211" s="36" t="s">
        <v>5</v>
      </c>
      <c r="C211" t="s">
        <v>76</v>
      </c>
    </row>
    <row r="212" spans="2:25" x14ac:dyDescent="0.15">
      <c r="D212" s="36" t="s">
        <v>125</v>
      </c>
      <c r="E212" t="s">
        <v>151</v>
      </c>
      <c r="L212" t="s">
        <v>105</v>
      </c>
    </row>
    <row r="213" spans="2:25" x14ac:dyDescent="0.15">
      <c r="D213" s="36" t="s">
        <v>126</v>
      </c>
      <c r="E213" t="s">
        <v>152</v>
      </c>
      <c r="L213" t="s">
        <v>106</v>
      </c>
    </row>
    <row r="214" spans="2:25" x14ac:dyDescent="0.15">
      <c r="D214" s="36" t="s">
        <v>127</v>
      </c>
      <c r="E214" t="s">
        <v>153</v>
      </c>
      <c r="L214" t="s">
        <v>104</v>
      </c>
    </row>
    <row r="215" spans="2:25" x14ac:dyDescent="0.15">
      <c r="D215" s="53"/>
    </row>
    <row r="216" spans="2:25" x14ac:dyDescent="0.15">
      <c r="B216" s="24" t="s">
        <v>181</v>
      </c>
    </row>
    <row r="217" spans="2:25" x14ac:dyDescent="0.15">
      <c r="I217" s="24"/>
      <c r="J217" s="24"/>
      <c r="K217" s="24"/>
      <c r="L217" s="24"/>
    </row>
    <row r="218" spans="2:25" x14ac:dyDescent="0.15">
      <c r="B218" s="1"/>
      <c r="C218" s="1"/>
      <c r="D218" s="1"/>
      <c r="E218" s="1"/>
      <c r="F218" s="1"/>
      <c r="G218" s="1"/>
      <c r="I218" s="77" t="s">
        <v>443</v>
      </c>
      <c r="L218" s="43"/>
      <c r="M218" s="1"/>
      <c r="N218" s="1"/>
      <c r="O218" s="1"/>
    </row>
    <row r="219" spans="2:25" x14ac:dyDescent="0.15">
      <c r="C219" t="s">
        <v>434</v>
      </c>
      <c r="E219" s="44"/>
      <c r="F219" s="67" t="s">
        <v>435</v>
      </c>
      <c r="G219" s="45"/>
      <c r="I219" s="77" t="s">
        <v>444</v>
      </c>
      <c r="J219" s="43"/>
      <c r="K219" s="43"/>
      <c r="L219" s="43"/>
      <c r="M219" s="287" t="s">
        <v>436</v>
      </c>
      <c r="N219" s="287"/>
      <c r="O219" s="287"/>
      <c r="Q219" s="23" t="s">
        <v>437</v>
      </c>
    </row>
    <row r="220" spans="2:25" ht="14.25" x14ac:dyDescent="0.15">
      <c r="B220" s="1"/>
      <c r="C220" s="1"/>
      <c r="D220" s="1"/>
      <c r="E220" s="46"/>
      <c r="F220" s="46"/>
      <c r="G220" s="46"/>
      <c r="I220" s="77" t="s">
        <v>445</v>
      </c>
      <c r="L220" s="43"/>
      <c r="M220" s="288"/>
      <c r="N220" s="288"/>
      <c r="O220" s="288"/>
      <c r="V220" s="161" t="s">
        <v>438</v>
      </c>
      <c r="W220" s="160" t="s">
        <v>439</v>
      </c>
    </row>
    <row r="221" spans="2:25" x14ac:dyDescent="0.15">
      <c r="I221" s="43"/>
      <c r="J221" s="24" t="s">
        <v>154</v>
      </c>
      <c r="K221" s="24"/>
      <c r="L221" s="43"/>
    </row>
    <row r="224" spans="2:25" ht="14.25" x14ac:dyDescent="0.15">
      <c r="B224" t="s">
        <v>440</v>
      </c>
      <c r="N224" s="8" t="s">
        <v>79</v>
      </c>
      <c r="O224" s="162" t="s">
        <v>441</v>
      </c>
      <c r="P224" s="23"/>
      <c r="V224" s="8" t="s">
        <v>79</v>
      </c>
      <c r="W224" s="283" t="s">
        <v>442</v>
      </c>
      <c r="X224" s="284"/>
      <c r="Y224" s="284"/>
    </row>
    <row r="226" spans="1:21" x14ac:dyDescent="0.15">
      <c r="B226" t="s">
        <v>156</v>
      </c>
      <c r="C226" t="s">
        <v>157</v>
      </c>
      <c r="M226" t="s">
        <v>156</v>
      </c>
      <c r="N226" t="s">
        <v>158</v>
      </c>
      <c r="T226" t="s">
        <v>68</v>
      </c>
      <c r="U226" t="s">
        <v>155</v>
      </c>
    </row>
    <row r="228" spans="1:21" x14ac:dyDescent="0.15">
      <c r="B228" s="3" t="s">
        <v>182</v>
      </c>
    </row>
    <row r="229" spans="1:21" x14ac:dyDescent="0.15">
      <c r="B229" t="s">
        <v>19</v>
      </c>
      <c r="C229" t="s">
        <v>447</v>
      </c>
    </row>
    <row r="230" spans="1:21" x14ac:dyDescent="0.15">
      <c r="B230" t="s">
        <v>18</v>
      </c>
      <c r="C230" t="s">
        <v>452</v>
      </c>
    </row>
    <row r="231" spans="1:21" x14ac:dyDescent="0.15">
      <c r="B231" s="24"/>
      <c r="C231" s="24"/>
      <c r="D231" s="24"/>
      <c r="E231" s="24"/>
      <c r="F231" s="24"/>
      <c r="G231" s="24"/>
      <c r="H231" s="24"/>
      <c r="I231" s="24"/>
      <c r="J231" s="24"/>
      <c r="K231" s="24"/>
      <c r="L231" s="24"/>
      <c r="M231" s="24"/>
      <c r="N231" s="24"/>
      <c r="O231" s="24"/>
      <c r="P231" s="24"/>
      <c r="Q231" s="24"/>
      <c r="R231" s="24"/>
      <c r="S231" s="24"/>
      <c r="T231" s="24"/>
      <c r="U231" s="24"/>
    </row>
    <row r="232" spans="1:21" x14ac:dyDescent="0.15">
      <c r="B232" s="24"/>
      <c r="C232" s="24"/>
      <c r="D232" s="24"/>
      <c r="E232" s="24"/>
      <c r="G232" s="24" t="s">
        <v>453</v>
      </c>
      <c r="H232" s="24"/>
      <c r="I232" s="24"/>
      <c r="J232" s="24"/>
      <c r="L232" s="24"/>
      <c r="M232" s="24"/>
      <c r="N232" s="24"/>
      <c r="O232" s="24"/>
      <c r="P232" s="24"/>
      <c r="Q232" s="24"/>
      <c r="R232" s="24"/>
      <c r="S232" s="24"/>
      <c r="T232" s="24"/>
      <c r="U232" s="24"/>
    </row>
    <row r="233" spans="1:21" x14ac:dyDescent="0.15">
      <c r="B233" s="24"/>
      <c r="C233" s="24"/>
      <c r="D233" s="24"/>
      <c r="E233" s="24"/>
      <c r="F233" s="76"/>
      <c r="G233" s="24"/>
      <c r="H233" s="24"/>
      <c r="I233" s="24"/>
      <c r="J233" s="24"/>
      <c r="K233" s="24"/>
      <c r="L233" s="24"/>
      <c r="M233" s="24"/>
      <c r="N233" s="24"/>
      <c r="O233" s="24"/>
      <c r="P233" s="24"/>
      <c r="Q233" s="24"/>
      <c r="R233" s="24"/>
      <c r="S233" s="24"/>
      <c r="T233" s="24"/>
      <c r="U233" s="24"/>
    </row>
    <row r="234" spans="1:21" x14ac:dyDescent="0.15">
      <c r="B234" s="24"/>
      <c r="C234" s="64"/>
      <c r="D234" s="76"/>
      <c r="E234" s="24"/>
      <c r="F234" s="64"/>
      <c r="G234" s="24"/>
      <c r="H234" s="24"/>
      <c r="I234" s="64"/>
      <c r="J234" s="76"/>
      <c r="K234" s="24"/>
      <c r="L234" s="24"/>
      <c r="M234" s="43" t="s">
        <v>337</v>
      </c>
      <c r="N234" s="24"/>
      <c r="O234" s="24"/>
      <c r="P234" s="24"/>
      <c r="Q234" s="24"/>
      <c r="R234" s="24"/>
      <c r="S234" s="24"/>
      <c r="T234" s="24"/>
      <c r="U234" s="24"/>
    </row>
    <row r="235" spans="1:21" x14ac:dyDescent="0.15">
      <c r="B235" s="24"/>
      <c r="C235" s="64"/>
      <c r="D235" s="76"/>
      <c r="E235" s="24" t="s">
        <v>449</v>
      </c>
      <c r="F235" s="64"/>
      <c r="G235" s="24"/>
      <c r="H235" s="24" t="s">
        <v>450</v>
      </c>
      <c r="I235" s="64"/>
      <c r="J235" s="76"/>
      <c r="K235" s="24"/>
      <c r="L235" s="24"/>
      <c r="M235" s="24"/>
      <c r="N235" s="24"/>
      <c r="O235" s="24"/>
      <c r="P235" s="24"/>
      <c r="Q235" s="24"/>
      <c r="R235" s="24"/>
      <c r="S235" s="24"/>
      <c r="T235" s="24"/>
      <c r="U235" s="24"/>
    </row>
    <row r="236" spans="1:21" x14ac:dyDescent="0.15">
      <c r="B236" s="24"/>
      <c r="C236" s="64"/>
      <c r="D236" s="76"/>
      <c r="E236" s="24"/>
      <c r="F236" s="64"/>
      <c r="G236" s="24"/>
      <c r="H236" s="24"/>
      <c r="I236" s="64"/>
      <c r="J236" s="76"/>
      <c r="K236" s="24"/>
      <c r="L236" s="24"/>
      <c r="M236" s="24"/>
      <c r="N236" s="24"/>
      <c r="O236" s="24"/>
      <c r="P236" s="24"/>
      <c r="Q236" s="24"/>
      <c r="R236" s="24"/>
      <c r="S236" s="24"/>
      <c r="T236" s="24"/>
      <c r="U236" s="24"/>
    </row>
    <row r="237" spans="1:21" x14ac:dyDescent="0.15">
      <c r="F237" s="2"/>
      <c r="H237" s="24" t="s">
        <v>448</v>
      </c>
      <c r="M237" t="s">
        <v>451</v>
      </c>
    </row>
    <row r="238" spans="1:21" x14ac:dyDescent="0.15">
      <c r="D238" t="s">
        <v>68</v>
      </c>
      <c r="E238" t="s">
        <v>74</v>
      </c>
    </row>
    <row r="240" spans="1:21" x14ac:dyDescent="0.15">
      <c r="A240" s="48"/>
      <c r="B240" s="3" t="s">
        <v>183</v>
      </c>
    </row>
    <row r="241" spans="2:20" x14ac:dyDescent="0.15">
      <c r="B241" s="35" t="s">
        <v>89</v>
      </c>
      <c r="C241" t="s">
        <v>107</v>
      </c>
    </row>
    <row r="242" spans="2:20" x14ac:dyDescent="0.15">
      <c r="B242" s="52"/>
      <c r="C242" t="s">
        <v>163</v>
      </c>
    </row>
    <row r="243" spans="2:20" x14ac:dyDescent="0.15">
      <c r="B243" s="35"/>
    </row>
    <row r="244" spans="2:20" x14ac:dyDescent="0.15">
      <c r="B244" s="52"/>
      <c r="D244" t="s">
        <v>162</v>
      </c>
    </row>
    <row r="246" spans="2:20" x14ac:dyDescent="0.15">
      <c r="B246" s="36" t="s">
        <v>128</v>
      </c>
      <c r="C246" t="s">
        <v>159</v>
      </c>
    </row>
    <row r="248" spans="2:20" x14ac:dyDescent="0.15">
      <c r="D248" t="s">
        <v>189</v>
      </c>
      <c r="K248" t="s">
        <v>455</v>
      </c>
    </row>
    <row r="250" spans="2:20" x14ac:dyDescent="0.15">
      <c r="D250" t="s">
        <v>160</v>
      </c>
      <c r="K250" t="s">
        <v>454</v>
      </c>
    </row>
    <row r="252" spans="2:20" x14ac:dyDescent="0.15">
      <c r="K252" s="246" t="s">
        <v>190</v>
      </c>
      <c r="L252" s="246"/>
      <c r="M252" s="246"/>
      <c r="N252" s="246"/>
      <c r="O252" s="246" t="s">
        <v>12</v>
      </c>
      <c r="P252" s="246"/>
      <c r="Q252" s="246"/>
      <c r="R252" s="246" t="s">
        <v>13</v>
      </c>
      <c r="S252" s="246"/>
      <c r="T252" s="246"/>
    </row>
    <row r="253" spans="2:20" x14ac:dyDescent="0.15">
      <c r="K253" s="257" t="s">
        <v>81</v>
      </c>
      <c r="L253" s="281"/>
      <c r="M253" s="281"/>
      <c r="N253" s="258"/>
      <c r="O253" s="246">
        <v>1.28</v>
      </c>
      <c r="P253" s="246"/>
      <c r="Q253" s="246"/>
      <c r="R253" s="286">
        <v>0.9</v>
      </c>
      <c r="S253" s="286"/>
      <c r="T253" s="286"/>
    </row>
    <row r="255" spans="2:20" x14ac:dyDescent="0.15">
      <c r="F255" s="24" t="s">
        <v>456</v>
      </c>
      <c r="S255" s="24" t="s">
        <v>459</v>
      </c>
    </row>
    <row r="256" spans="2:20" x14ac:dyDescent="0.15">
      <c r="N256" s="43" t="s">
        <v>337</v>
      </c>
    </row>
    <row r="262" spans="2:27" x14ac:dyDescent="0.15">
      <c r="N262" s="24" t="s">
        <v>11</v>
      </c>
    </row>
    <row r="263" spans="2:27" x14ac:dyDescent="0.15">
      <c r="AA263" s="163" t="s">
        <v>460</v>
      </c>
    </row>
    <row r="264" spans="2:27" x14ac:dyDescent="0.15">
      <c r="E264" t="s">
        <v>458</v>
      </c>
      <c r="Q264" t="s">
        <v>457</v>
      </c>
    </row>
    <row r="266" spans="2:27" x14ac:dyDescent="0.15">
      <c r="E266" t="s">
        <v>68</v>
      </c>
      <c r="F266" t="s">
        <v>77</v>
      </c>
      <c r="R266" t="s">
        <v>68</v>
      </c>
      <c r="S266" t="s">
        <v>78</v>
      </c>
    </row>
    <row r="268" spans="2:27" x14ac:dyDescent="0.15">
      <c r="B268" s="3" t="s">
        <v>184</v>
      </c>
    </row>
    <row r="269" spans="2:27" x14ac:dyDescent="0.15">
      <c r="B269" s="35" t="s">
        <v>89</v>
      </c>
      <c r="C269" t="s">
        <v>161</v>
      </c>
    </row>
    <row r="270" spans="2:27" x14ac:dyDescent="0.15">
      <c r="B270" s="59"/>
      <c r="C270" t="s">
        <v>194</v>
      </c>
    </row>
    <row r="271" spans="2:27" x14ac:dyDescent="0.15">
      <c r="B271" s="35" t="s">
        <v>90</v>
      </c>
      <c r="C271" t="s">
        <v>108</v>
      </c>
    </row>
    <row r="272" spans="2:27" x14ac:dyDescent="0.15">
      <c r="B272" s="88"/>
      <c r="C272" t="s">
        <v>379</v>
      </c>
    </row>
    <row r="273" spans="1:25" x14ac:dyDescent="0.15">
      <c r="B273" s="88"/>
      <c r="C273" t="s">
        <v>339</v>
      </c>
    </row>
    <row r="274" spans="1:25" x14ac:dyDescent="0.15">
      <c r="D274" t="s">
        <v>20</v>
      </c>
      <c r="I274" t="s">
        <v>341</v>
      </c>
    </row>
    <row r="275" spans="1:25" x14ac:dyDescent="0.15">
      <c r="C275" s="250" t="s">
        <v>82</v>
      </c>
      <c r="D275" s="251"/>
      <c r="E275" s="251"/>
      <c r="F275" s="252"/>
      <c r="G275" s="18">
        <v>2</v>
      </c>
      <c r="H275" s="18">
        <v>3</v>
      </c>
      <c r="I275" s="18">
        <v>4</v>
      </c>
      <c r="J275" s="18">
        <v>5</v>
      </c>
      <c r="K275" s="18">
        <v>6</v>
      </c>
      <c r="L275" s="18">
        <v>7</v>
      </c>
      <c r="M275" s="18">
        <v>8</v>
      </c>
      <c r="N275" s="18">
        <v>9</v>
      </c>
      <c r="O275" s="18">
        <v>10</v>
      </c>
      <c r="P275" s="18">
        <v>11</v>
      </c>
      <c r="Q275" s="18">
        <v>12</v>
      </c>
      <c r="R275" s="18">
        <v>13</v>
      </c>
      <c r="S275" s="18">
        <v>14</v>
      </c>
      <c r="T275" s="18">
        <v>15</v>
      </c>
    </row>
    <row r="276" spans="1:25" x14ac:dyDescent="0.15">
      <c r="C276" s="257" t="s">
        <v>12</v>
      </c>
      <c r="D276" s="281"/>
      <c r="E276" s="281"/>
      <c r="F276" s="258"/>
      <c r="G276" s="11">
        <v>1.7</v>
      </c>
      <c r="H276" s="11">
        <v>2.6</v>
      </c>
      <c r="I276" s="11">
        <v>3.5</v>
      </c>
      <c r="J276" s="11">
        <v>4.4000000000000004</v>
      </c>
      <c r="K276" s="11">
        <v>5.2</v>
      </c>
      <c r="L276" s="11">
        <v>6.1</v>
      </c>
      <c r="M276" s="11">
        <v>7</v>
      </c>
      <c r="N276" s="11">
        <v>7.8</v>
      </c>
      <c r="O276" s="11">
        <v>8.6999999999999993</v>
      </c>
      <c r="P276" s="11">
        <v>9.6</v>
      </c>
      <c r="Q276" s="21">
        <v>10.4</v>
      </c>
      <c r="R276" s="21">
        <v>11.3</v>
      </c>
      <c r="S276" s="21">
        <v>12.2</v>
      </c>
      <c r="T276" s="21">
        <v>13.1</v>
      </c>
    </row>
    <row r="277" spans="1:25" x14ac:dyDescent="0.15">
      <c r="C277" s="257" t="s">
        <v>13</v>
      </c>
      <c r="D277" s="281"/>
      <c r="E277" s="281"/>
      <c r="F277" s="258"/>
      <c r="G277" s="11">
        <v>1.3</v>
      </c>
      <c r="H277" s="11">
        <v>1.9</v>
      </c>
      <c r="I277" s="11">
        <v>2.6</v>
      </c>
      <c r="J277" s="11">
        <v>3.2</v>
      </c>
      <c r="K277" s="11">
        <v>3.9</v>
      </c>
      <c r="L277" s="11">
        <v>4.5</v>
      </c>
      <c r="M277" s="11">
        <v>5.2</v>
      </c>
      <c r="N277" s="11">
        <v>5.8</v>
      </c>
      <c r="O277" s="11">
        <v>6.5</v>
      </c>
      <c r="P277" s="11">
        <v>7.1</v>
      </c>
      <c r="Q277" s="11">
        <v>7.8</v>
      </c>
      <c r="R277" s="11">
        <v>8.4</v>
      </c>
      <c r="S277" s="11">
        <v>9.1</v>
      </c>
      <c r="T277" s="11">
        <v>9.6999999999999993</v>
      </c>
    </row>
    <row r="279" spans="1:25" x14ac:dyDescent="0.15">
      <c r="A279" s="49"/>
      <c r="B279" s="3" t="s">
        <v>185</v>
      </c>
    </row>
    <row r="280" spans="1:25" x14ac:dyDescent="0.15">
      <c r="B280" s="134" t="s">
        <v>4</v>
      </c>
      <c r="C280" t="s">
        <v>172</v>
      </c>
    </row>
    <row r="281" spans="1:25" x14ac:dyDescent="0.15">
      <c r="B281" s="134"/>
      <c r="C281" t="s">
        <v>315</v>
      </c>
    </row>
    <row r="282" spans="1:25" x14ac:dyDescent="0.15">
      <c r="B282" s="134"/>
      <c r="C282" t="s">
        <v>316</v>
      </c>
    </row>
    <row r="283" spans="1:25" x14ac:dyDescent="0.15">
      <c r="B283" s="134" t="s">
        <v>3</v>
      </c>
      <c r="C283" t="s">
        <v>461</v>
      </c>
    </row>
    <row r="284" spans="1:25" x14ac:dyDescent="0.15">
      <c r="B284" s="134"/>
      <c r="C284" t="s">
        <v>340</v>
      </c>
    </row>
    <row r="286" spans="1:25" x14ac:dyDescent="0.15">
      <c r="B286" s="3" t="s">
        <v>342</v>
      </c>
    </row>
    <row r="288" spans="1:25" x14ac:dyDescent="0.15">
      <c r="B288" s="146"/>
      <c r="C288" s="138" t="s">
        <v>321</v>
      </c>
      <c r="D288" s="147"/>
      <c r="E288" s="147"/>
      <c r="F288" s="147"/>
      <c r="G288" s="147"/>
      <c r="H288" s="147"/>
      <c r="I288" s="148"/>
      <c r="L288" s="13"/>
      <c r="M288" s="138" t="s">
        <v>330</v>
      </c>
      <c r="N288" s="12"/>
      <c r="O288" s="12"/>
      <c r="P288" s="12"/>
      <c r="Q288" s="4"/>
      <c r="T288" s="13"/>
      <c r="U288" s="138" t="s">
        <v>322</v>
      </c>
      <c r="V288" s="12"/>
      <c r="W288" s="12"/>
      <c r="X288" s="12"/>
      <c r="Y288" s="4"/>
    </row>
    <row r="289" spans="2:25" x14ac:dyDescent="0.15">
      <c r="B289" s="149" t="s">
        <v>325</v>
      </c>
      <c r="C289" s="144" t="s">
        <v>345</v>
      </c>
      <c r="D289" s="144"/>
      <c r="E289" s="144"/>
      <c r="F289" s="144"/>
      <c r="G289" s="144"/>
      <c r="H289" s="144"/>
      <c r="I289" s="150"/>
      <c r="L289" s="136" t="s">
        <v>325</v>
      </c>
      <c r="M289" s="2" t="s">
        <v>198</v>
      </c>
      <c r="N289" s="2"/>
      <c r="O289" s="2"/>
      <c r="P289" s="2"/>
      <c r="Q289" s="5"/>
      <c r="T289" s="14"/>
      <c r="U289" s="2" t="s">
        <v>463</v>
      </c>
      <c r="V289" s="2"/>
      <c r="W289" s="2"/>
      <c r="X289" s="2"/>
      <c r="Y289" s="5"/>
    </row>
    <row r="290" spans="2:25" x14ac:dyDescent="0.15">
      <c r="B290" s="151"/>
      <c r="C290" s="144" t="s">
        <v>343</v>
      </c>
      <c r="D290" s="144"/>
      <c r="E290" s="144"/>
      <c r="F290" s="144"/>
      <c r="G290" s="144"/>
      <c r="H290" s="144"/>
      <c r="I290" s="150"/>
      <c r="L290" s="136" t="s">
        <v>325</v>
      </c>
      <c r="M290" s="2" t="s">
        <v>462</v>
      </c>
      <c r="N290" s="2"/>
      <c r="O290" s="2"/>
      <c r="P290" s="2"/>
      <c r="Q290" s="5"/>
      <c r="T290" s="7"/>
      <c r="U290" s="1"/>
      <c r="V290" s="1"/>
      <c r="W290" s="1"/>
      <c r="X290" s="1"/>
      <c r="Y290" s="6"/>
    </row>
    <row r="291" spans="2:25" x14ac:dyDescent="0.15">
      <c r="B291" s="149" t="s">
        <v>325</v>
      </c>
      <c r="C291" s="144" t="s">
        <v>344</v>
      </c>
      <c r="D291" s="144"/>
      <c r="E291" s="144"/>
      <c r="F291" s="144"/>
      <c r="G291" s="144"/>
      <c r="H291" s="144"/>
      <c r="I291" s="150"/>
      <c r="L291" s="136" t="s">
        <v>325</v>
      </c>
      <c r="M291" s="2" t="s">
        <v>329</v>
      </c>
      <c r="N291" s="2"/>
      <c r="O291" s="2"/>
      <c r="P291" s="2"/>
      <c r="Q291" s="5"/>
    </row>
    <row r="292" spans="2:25" x14ac:dyDescent="0.15">
      <c r="B292" s="149" t="s">
        <v>325</v>
      </c>
      <c r="C292" s="145" t="s">
        <v>346</v>
      </c>
      <c r="D292" s="144"/>
      <c r="E292" s="144"/>
      <c r="F292" s="144"/>
      <c r="G292" s="144"/>
      <c r="H292" s="144"/>
      <c r="I292" s="150"/>
      <c r="L292" s="137" t="s">
        <v>325</v>
      </c>
      <c r="M292" s="1" t="s">
        <v>348</v>
      </c>
      <c r="N292" s="1"/>
      <c r="O292" s="1"/>
      <c r="P292" s="1"/>
      <c r="Q292" s="6"/>
    </row>
    <row r="293" spans="2:25" x14ac:dyDescent="0.15">
      <c r="B293" s="7"/>
      <c r="C293" s="152" t="s">
        <v>347</v>
      </c>
      <c r="D293" s="1"/>
      <c r="E293" s="1"/>
      <c r="F293" s="1"/>
      <c r="G293" s="1"/>
      <c r="H293" s="1"/>
      <c r="I293" s="6"/>
    </row>
  </sheetData>
  <mergeCells count="170">
    <mergeCell ref="D1:H1"/>
    <mergeCell ref="C276:F276"/>
    <mergeCell ref="C277:F277"/>
    <mergeCell ref="I175:K175"/>
    <mergeCell ref="K253:N253"/>
    <mergeCell ref="O253:Q253"/>
    <mergeCell ref="D161:K161"/>
    <mergeCell ref="L161:M161"/>
    <mergeCell ref="L162:M162"/>
    <mergeCell ref="L163:M163"/>
    <mergeCell ref="L164:M164"/>
    <mergeCell ref="L165:M165"/>
    <mergeCell ref="L166:M166"/>
    <mergeCell ref="L167:M167"/>
    <mergeCell ref="N161:O161"/>
    <mergeCell ref="F165:H166"/>
    <mergeCell ref="F163:H164"/>
    <mergeCell ref="D162:E166"/>
    <mergeCell ref="D167:K167"/>
    <mergeCell ref="I163:K163"/>
    <mergeCell ref="I164:K164"/>
    <mergeCell ref="I165:K165"/>
    <mergeCell ref="I166:K166"/>
    <mergeCell ref="F162:K162"/>
    <mergeCell ref="N162:O162"/>
    <mergeCell ref="R253:T253"/>
    <mergeCell ref="M219:O220"/>
    <mergeCell ref="K252:N252"/>
    <mergeCell ref="O252:Q252"/>
    <mergeCell ref="R252:T252"/>
    <mergeCell ref="C275:F275"/>
    <mergeCell ref="D176:K176"/>
    <mergeCell ref="L176:M176"/>
    <mergeCell ref="N176:O176"/>
    <mergeCell ref="R176:S176"/>
    <mergeCell ref="T176:U176"/>
    <mergeCell ref="I173:K173"/>
    <mergeCell ref="D171:E175"/>
    <mergeCell ref="F172:H173"/>
    <mergeCell ref="F174:H175"/>
    <mergeCell ref="I174:K174"/>
    <mergeCell ref="L170:M170"/>
    <mergeCell ref="L172:M172"/>
    <mergeCell ref="L174:M174"/>
    <mergeCell ref="N163:O163"/>
    <mergeCell ref="N164:O164"/>
    <mergeCell ref="N165:O165"/>
    <mergeCell ref="N166:O166"/>
    <mergeCell ref="P162:Q162"/>
    <mergeCell ref="R162:S162"/>
    <mergeCell ref="P163:Q163"/>
    <mergeCell ref="R163:S163"/>
    <mergeCell ref="P164:Q164"/>
    <mergeCell ref="R164:S164"/>
    <mergeCell ref="P165:Q165"/>
    <mergeCell ref="R165:S165"/>
    <mergeCell ref="P166:Q166"/>
    <mergeCell ref="R166:S166"/>
    <mergeCell ref="B5:D5"/>
    <mergeCell ref="P161:Q161"/>
    <mergeCell ref="R161:S161"/>
    <mergeCell ref="X161:Y161"/>
    <mergeCell ref="T161:U161"/>
    <mergeCell ref="V161:W161"/>
    <mergeCell ref="Q112:S112"/>
    <mergeCell ref="T112:V112"/>
    <mergeCell ref="W112:Y112"/>
    <mergeCell ref="Q113:S113"/>
    <mergeCell ref="T113:V113"/>
    <mergeCell ref="W113:Y113"/>
    <mergeCell ref="X162:Y162"/>
    <mergeCell ref="X163:Y163"/>
    <mergeCell ref="X164:Y164"/>
    <mergeCell ref="X165:Y165"/>
    <mergeCell ref="X166:Y166"/>
    <mergeCell ref="X167:Y167"/>
    <mergeCell ref="T164:U164"/>
    <mergeCell ref="V164:W164"/>
    <mergeCell ref="T165:U165"/>
    <mergeCell ref="V165:W165"/>
    <mergeCell ref="T166:U166"/>
    <mergeCell ref="V166:W166"/>
    <mergeCell ref="T162:U162"/>
    <mergeCell ref="T167:U167"/>
    <mergeCell ref="V167:W167"/>
    <mergeCell ref="V162:W162"/>
    <mergeCell ref="T163:U163"/>
    <mergeCell ref="V163:W163"/>
    <mergeCell ref="R167:S167"/>
    <mergeCell ref="X170:Y170"/>
    <mergeCell ref="L171:M171"/>
    <mergeCell ref="N171:O171"/>
    <mergeCell ref="P171:Q171"/>
    <mergeCell ref="R171:S171"/>
    <mergeCell ref="T171:U171"/>
    <mergeCell ref="V171:W171"/>
    <mergeCell ref="X171:Y171"/>
    <mergeCell ref="N170:O170"/>
    <mergeCell ref="P170:Q170"/>
    <mergeCell ref="R170:S170"/>
    <mergeCell ref="T170:U170"/>
    <mergeCell ref="V170:W170"/>
    <mergeCell ref="N167:O167"/>
    <mergeCell ref="P167:Q167"/>
    <mergeCell ref="N172:O172"/>
    <mergeCell ref="P172:Q172"/>
    <mergeCell ref="R172:S172"/>
    <mergeCell ref="T172:U172"/>
    <mergeCell ref="V172:W172"/>
    <mergeCell ref="D170:K170"/>
    <mergeCell ref="F171:K171"/>
    <mergeCell ref="I172:K172"/>
    <mergeCell ref="X172:Y172"/>
    <mergeCell ref="W181:X181"/>
    <mergeCell ref="K180:L180"/>
    <mergeCell ref="M180:N180"/>
    <mergeCell ref="O180:P180"/>
    <mergeCell ref="Q180:R180"/>
    <mergeCell ref="S180:T180"/>
    <mergeCell ref="L173:M173"/>
    <mergeCell ref="N173:O173"/>
    <mergeCell ref="P173:Q173"/>
    <mergeCell ref="R173:S173"/>
    <mergeCell ref="T173:U173"/>
    <mergeCell ref="L175:M175"/>
    <mergeCell ref="N175:O175"/>
    <mergeCell ref="P175:Q175"/>
    <mergeCell ref="R175:S175"/>
    <mergeCell ref="T175:U175"/>
    <mergeCell ref="V173:W173"/>
    <mergeCell ref="X173:Y173"/>
    <mergeCell ref="W224:Y224"/>
    <mergeCell ref="V176:W176"/>
    <mergeCell ref="X176:Y176"/>
    <mergeCell ref="S199:U200"/>
    <mergeCell ref="T174:U174"/>
    <mergeCell ref="V174:W174"/>
    <mergeCell ref="X174:Y174"/>
    <mergeCell ref="V43:X44"/>
    <mergeCell ref="G180:H180"/>
    <mergeCell ref="I180:J180"/>
    <mergeCell ref="G181:H181"/>
    <mergeCell ref="I181:J181"/>
    <mergeCell ref="G182:H182"/>
    <mergeCell ref="I182:J182"/>
    <mergeCell ref="G179:X179"/>
    <mergeCell ref="W182:X182"/>
    <mergeCell ref="W180:X180"/>
    <mergeCell ref="V175:W175"/>
    <mergeCell ref="X175:Y175"/>
    <mergeCell ref="P176:Q176"/>
    <mergeCell ref="N174:O174"/>
    <mergeCell ref="P174:Q174"/>
    <mergeCell ref="R174:S174"/>
    <mergeCell ref="S181:T181"/>
    <mergeCell ref="D179:F180"/>
    <mergeCell ref="D181:F181"/>
    <mergeCell ref="D182:F182"/>
    <mergeCell ref="K182:L182"/>
    <mergeCell ref="M182:N182"/>
    <mergeCell ref="O182:P182"/>
    <mergeCell ref="Q182:R182"/>
    <mergeCell ref="S182:T182"/>
    <mergeCell ref="U182:V182"/>
    <mergeCell ref="U180:V180"/>
    <mergeCell ref="K181:L181"/>
    <mergeCell ref="M181:N181"/>
    <mergeCell ref="O181:P181"/>
    <mergeCell ref="Q181:R181"/>
    <mergeCell ref="U181:V181"/>
  </mergeCells>
  <phoneticPr fontId="1"/>
  <pageMargins left="0.7" right="0.7" top="0.75" bottom="0.75" header="0.3" footer="0.3"/>
  <pageSetup paperSize="9" scale="80" fitToHeight="0"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78"/>
  <sheetViews>
    <sheetView topLeftCell="D9" workbookViewId="0">
      <selection activeCell="M8" sqref="M8"/>
    </sheetView>
  </sheetViews>
  <sheetFormatPr defaultRowHeight="13.5" x14ac:dyDescent="0.15"/>
  <cols>
    <col min="2" max="2" width="2.875" customWidth="1"/>
    <col min="3" max="5" width="7" style="24" customWidth="1"/>
    <col min="6" max="6" width="7.25" style="24" customWidth="1"/>
    <col min="7" max="7" width="7" style="24" customWidth="1"/>
    <col min="8" max="8" width="8.25" style="24" customWidth="1"/>
    <col min="9" max="17" width="7" style="24" customWidth="1"/>
  </cols>
  <sheetData>
    <row r="1" spans="2:17" ht="14.25" x14ac:dyDescent="0.15">
      <c r="C1" s="244" t="s">
        <v>398</v>
      </c>
      <c r="D1" s="244"/>
      <c r="E1" s="244"/>
      <c r="F1" s="244"/>
      <c r="G1" s="244"/>
      <c r="H1" s="244"/>
      <c r="I1" s="234"/>
      <c r="J1" s="234"/>
    </row>
    <row r="2" spans="2:17" ht="14.25" x14ac:dyDescent="0.15">
      <c r="C2" s="235" t="s">
        <v>400</v>
      </c>
      <c r="F2" s="187"/>
      <c r="G2" s="187"/>
      <c r="H2" s="187"/>
      <c r="I2" s="187"/>
      <c r="J2" s="187"/>
    </row>
    <row r="3" spans="2:17" ht="14.25" x14ac:dyDescent="0.15">
      <c r="C3" s="187"/>
      <c r="D3" s="73"/>
      <c r="E3" s="58" t="s">
        <v>164</v>
      </c>
      <c r="F3" s="187"/>
      <c r="G3" s="187"/>
      <c r="H3" s="187"/>
      <c r="I3" s="187"/>
      <c r="J3" s="187"/>
    </row>
    <row r="4" spans="2:17" x14ac:dyDescent="0.15">
      <c r="B4" s="3"/>
      <c r="C4" s="3" t="s">
        <v>203</v>
      </c>
      <c r="D4"/>
      <c r="E4"/>
      <c r="F4"/>
      <c r="G4"/>
      <c r="H4"/>
      <c r="I4"/>
      <c r="J4"/>
      <c r="K4"/>
      <c r="L4" s="3"/>
      <c r="M4" s="3" t="s">
        <v>579</v>
      </c>
      <c r="N4" s="3"/>
      <c r="Q4"/>
    </row>
    <row r="5" spans="2:17" x14ac:dyDescent="0.15">
      <c r="C5" s="197" t="s">
        <v>84</v>
      </c>
      <c r="D5" s="56"/>
      <c r="E5" s="28" t="s">
        <v>218</v>
      </c>
      <c r="F5" s="197" t="s">
        <v>62</v>
      </c>
      <c r="G5" s="56"/>
      <c r="H5" s="33" t="s">
        <v>22</v>
      </c>
      <c r="I5" s="197" t="s">
        <v>31</v>
      </c>
      <c r="J5" s="54"/>
      <c r="K5" s="29" t="s">
        <v>219</v>
      </c>
      <c r="L5"/>
      <c r="M5" s="291" t="s">
        <v>465</v>
      </c>
      <c r="N5" s="301"/>
      <c r="O5" s="292"/>
      <c r="P5" s="200"/>
      <c r="Q5" t="s">
        <v>221</v>
      </c>
    </row>
    <row r="6" spans="2:17" x14ac:dyDescent="0.15">
      <c r="C6" s="199" t="s">
        <v>26</v>
      </c>
      <c r="D6" s="82"/>
      <c r="E6" s="31" t="s">
        <v>217</v>
      </c>
      <c r="F6" s="199" t="s">
        <v>83</v>
      </c>
      <c r="G6" s="82"/>
      <c r="H6" s="34" t="s">
        <v>25</v>
      </c>
      <c r="I6" s="199" t="s">
        <v>29</v>
      </c>
      <c r="J6" s="55"/>
      <c r="K6" s="32" t="s">
        <v>220</v>
      </c>
      <c r="L6"/>
      <c r="M6" s="154" t="s">
        <v>396</v>
      </c>
    </row>
    <row r="7" spans="2:17" x14ac:dyDescent="0.15">
      <c r="C7" s="199" t="s">
        <v>30</v>
      </c>
      <c r="D7" s="82"/>
      <c r="E7" s="31" t="s">
        <v>28</v>
      </c>
      <c r="F7" s="199" t="s">
        <v>216</v>
      </c>
      <c r="G7" s="82"/>
      <c r="H7" s="34" t="s">
        <v>355</v>
      </c>
      <c r="I7" s="197" t="s">
        <v>63</v>
      </c>
      <c r="J7" s="56" t="s">
        <v>12</v>
      </c>
      <c r="K7" s="57" t="s">
        <v>13</v>
      </c>
      <c r="L7" s="47"/>
      <c r="M7" s="154" t="s">
        <v>397</v>
      </c>
    </row>
    <row r="8" spans="2:17" x14ac:dyDescent="0.15">
      <c r="C8"/>
      <c r="D8"/>
      <c r="E8"/>
      <c r="F8"/>
      <c r="G8"/>
      <c r="H8"/>
      <c r="I8"/>
      <c r="J8" s="154" t="s">
        <v>356</v>
      </c>
      <c r="K8"/>
      <c r="L8"/>
      <c r="M8" s="154" t="s">
        <v>590</v>
      </c>
      <c r="N8"/>
      <c r="O8"/>
      <c r="P8"/>
      <c r="Q8"/>
    </row>
    <row r="9" spans="2:17" ht="13.5" customHeight="1" x14ac:dyDescent="0.15">
      <c r="B9" s="3"/>
      <c r="I9" s="154" t="s">
        <v>575</v>
      </c>
      <c r="O9"/>
      <c r="P9"/>
      <c r="Q9"/>
    </row>
    <row r="10" spans="2:17" ht="13.5" customHeight="1" x14ac:dyDescent="0.15">
      <c r="B10" s="3"/>
      <c r="C10" s="3" t="s">
        <v>204</v>
      </c>
      <c r="D10"/>
      <c r="E10"/>
      <c r="F10"/>
      <c r="G10"/>
      <c r="H10"/>
      <c r="I10"/>
      <c r="J10" s="154"/>
      <c r="N10"/>
      <c r="O10"/>
      <c r="P10"/>
      <c r="Q10"/>
    </row>
    <row r="11" spans="2:17" ht="13.5" customHeight="1" thickBot="1" x14ac:dyDescent="0.2">
      <c r="B11" s="3"/>
      <c r="C11" s="62" t="s">
        <v>554</v>
      </c>
      <c r="D11"/>
      <c r="E11"/>
      <c r="F11"/>
      <c r="G11"/>
      <c r="H11"/>
      <c r="I11" s="62" t="s">
        <v>558</v>
      </c>
    </row>
    <row r="12" spans="2:17" ht="13.5" customHeight="1" x14ac:dyDescent="0.15">
      <c r="B12" s="3"/>
      <c r="C12" s="23" t="s">
        <v>552</v>
      </c>
      <c r="D12" s="23"/>
      <c r="E12" s="23"/>
      <c r="G12" s="23" t="s">
        <v>582</v>
      </c>
      <c r="H12" s="23"/>
      <c r="I12" s="195" t="s">
        <v>136</v>
      </c>
      <c r="J12" s="195" t="s">
        <v>555</v>
      </c>
      <c r="K12" s="294" t="s">
        <v>544</v>
      </c>
      <c r="L12" s="303"/>
      <c r="M12" s="212" t="s">
        <v>17</v>
      </c>
      <c r="N12" s="252" t="s">
        <v>556</v>
      </c>
      <c r="O12" s="253"/>
      <c r="P12" s="253"/>
      <c r="Q12" s="23"/>
    </row>
    <row r="13" spans="2:17" ht="13.5" customHeight="1" x14ac:dyDescent="0.15">
      <c r="B13" s="3"/>
      <c r="C13" s="23" t="s">
        <v>551</v>
      </c>
      <c r="D13" s="23"/>
      <c r="E13" s="23" t="s">
        <v>67</v>
      </c>
      <c r="G13" s="23" t="s">
        <v>583</v>
      </c>
      <c r="H13" s="23"/>
      <c r="I13" s="197" t="s">
        <v>548</v>
      </c>
      <c r="J13" s="197" t="s">
        <v>476</v>
      </c>
      <c r="K13" s="329"/>
      <c r="L13" s="330"/>
      <c r="M13" s="236">
        <f>+K13/2</f>
        <v>0</v>
      </c>
      <c r="N13" s="323" t="s">
        <v>581</v>
      </c>
      <c r="O13" s="304"/>
      <c r="P13" s="293"/>
      <c r="Q13" s="23"/>
    </row>
    <row r="14" spans="2:17" ht="13.5" customHeight="1" x14ac:dyDescent="0.15">
      <c r="B14" s="3"/>
      <c r="C14" s="23"/>
      <c r="D14" s="23"/>
      <c r="E14" s="23" t="s">
        <v>557</v>
      </c>
      <c r="G14" s="23" t="s">
        <v>584</v>
      </c>
      <c r="H14" s="23"/>
      <c r="I14" s="294" t="s">
        <v>134</v>
      </c>
      <c r="J14" s="294" t="s">
        <v>542</v>
      </c>
      <c r="K14" s="329"/>
      <c r="L14" s="330"/>
      <c r="M14" s="313">
        <f>+K14/2</f>
        <v>0</v>
      </c>
      <c r="N14" s="293" t="s">
        <v>545</v>
      </c>
      <c r="O14" s="294"/>
      <c r="P14" s="209"/>
      <c r="Q14" s="23" t="s">
        <v>549</v>
      </c>
    </row>
    <row r="15" spans="2:17" ht="13.5" customHeight="1" x14ac:dyDescent="0.15">
      <c r="B15" s="3"/>
      <c r="C15" s="23" t="s">
        <v>553</v>
      </c>
      <c r="D15" s="23"/>
      <c r="E15" s="23" t="s">
        <v>542</v>
      </c>
      <c r="G15" s="23" t="s">
        <v>582</v>
      </c>
      <c r="H15" s="23"/>
      <c r="I15" s="294"/>
      <c r="J15" s="294"/>
      <c r="K15" s="329"/>
      <c r="L15" s="330"/>
      <c r="M15" s="313"/>
      <c r="N15" s="293" t="s">
        <v>546</v>
      </c>
      <c r="O15" s="294"/>
      <c r="P15" s="209"/>
      <c r="Q15" s="23" t="s">
        <v>221</v>
      </c>
    </row>
    <row r="16" spans="2:17" ht="13.5" customHeight="1" thickBot="1" x14ac:dyDescent="0.2">
      <c r="B16" s="3"/>
      <c r="C16" s="23"/>
      <c r="D16" s="23"/>
      <c r="E16" s="23" t="s">
        <v>543</v>
      </c>
      <c r="G16" s="23" t="s">
        <v>582</v>
      </c>
      <c r="H16" s="23"/>
      <c r="I16" s="294"/>
      <c r="J16" s="197" t="s">
        <v>543</v>
      </c>
      <c r="K16" s="329"/>
      <c r="L16" s="330"/>
      <c r="M16" s="237">
        <f>+K16/2</f>
        <v>0</v>
      </c>
      <c r="N16" s="323" t="s">
        <v>592</v>
      </c>
      <c r="O16" s="304"/>
      <c r="P16" s="293"/>
    </row>
    <row r="17" spans="2:18" ht="13.5" customHeight="1" x14ac:dyDescent="0.15">
      <c r="B17" s="3"/>
      <c r="C17" s="206"/>
      <c r="D17" s="23"/>
      <c r="E17" s="23"/>
      <c r="F17" s="23"/>
      <c r="G17" s="23"/>
      <c r="H17" s="154" t="s">
        <v>594</v>
      </c>
      <c r="J17" s="154"/>
      <c r="K17" s="77"/>
      <c r="L17" s="77"/>
      <c r="N17" s="291" t="s">
        <v>63</v>
      </c>
      <c r="O17" s="292"/>
      <c r="P17" s="166"/>
      <c r="Q17" s="23"/>
    </row>
    <row r="18" spans="2:18" ht="13.5" customHeight="1" x14ac:dyDescent="0.15">
      <c r="B18" s="3"/>
      <c r="C18" s="62" t="s">
        <v>574</v>
      </c>
      <c r="D18" s="23"/>
      <c r="E18" s="23"/>
      <c r="F18" s="23"/>
      <c r="G18" s="23"/>
      <c r="H18" s="23"/>
      <c r="I18" s="23"/>
      <c r="J18" s="154"/>
      <c r="K18" s="77"/>
      <c r="L18" s="77"/>
      <c r="N18" s="291" t="s">
        <v>17</v>
      </c>
      <c r="O18" s="292"/>
      <c r="P18" s="195">
        <f>+M13+M14+M16</f>
        <v>0</v>
      </c>
      <c r="Q18" s="23"/>
    </row>
    <row r="19" spans="2:18" ht="13.5" customHeight="1" x14ac:dyDescent="0.15">
      <c r="B19" s="3"/>
      <c r="C19" s="294" t="s">
        <v>564</v>
      </c>
      <c r="D19" s="294"/>
      <c r="E19" s="331" t="s">
        <v>67</v>
      </c>
      <c r="F19" s="332"/>
      <c r="G19" s="332"/>
      <c r="H19" s="294" t="s">
        <v>249</v>
      </c>
      <c r="I19" s="294"/>
      <c r="J19" s="294"/>
      <c r="K19" s="294"/>
      <c r="L19" s="294"/>
      <c r="M19" s="77"/>
      <c r="N19" s="77"/>
      <c r="O19" s="23"/>
      <c r="P19" s="23"/>
      <c r="Q19" s="23"/>
    </row>
    <row r="20" spans="2:18" ht="13.5" customHeight="1" x14ac:dyDescent="0.15">
      <c r="B20" s="3"/>
      <c r="C20" s="294"/>
      <c r="D20" s="294"/>
      <c r="E20" s="220"/>
      <c r="F20" s="303" t="s">
        <v>562</v>
      </c>
      <c r="G20" s="293"/>
      <c r="H20" s="225" t="s">
        <v>563</v>
      </c>
      <c r="I20" s="197" t="s">
        <v>561</v>
      </c>
      <c r="J20" s="179" t="s">
        <v>550</v>
      </c>
      <c r="K20" s="294" t="s">
        <v>556</v>
      </c>
      <c r="L20" s="294"/>
      <c r="M20" s="77"/>
    </row>
    <row r="21" spans="2:18" ht="13.5" customHeight="1" thickBot="1" x14ac:dyDescent="0.2">
      <c r="B21" s="3"/>
      <c r="C21" s="305" t="s">
        <v>559</v>
      </c>
      <c r="D21" s="305"/>
      <c r="E21" s="221"/>
      <c r="F21" s="227" t="s">
        <v>565</v>
      </c>
      <c r="G21" s="227" t="s">
        <v>560</v>
      </c>
      <c r="H21" s="238"/>
      <c r="I21" s="239"/>
      <c r="J21" s="240"/>
      <c r="K21" s="208" t="s">
        <v>63</v>
      </c>
      <c r="L21" s="165"/>
      <c r="M21" s="77"/>
      <c r="N21" s="23"/>
      <c r="O21" s="23"/>
      <c r="P21" s="23"/>
      <c r="Q21" s="23"/>
    </row>
    <row r="22" spans="2:18" ht="13.5" customHeight="1" thickBot="1" x14ac:dyDescent="0.2">
      <c r="B22" s="3"/>
      <c r="C22" s="306" t="s">
        <v>17</v>
      </c>
      <c r="D22" s="307"/>
      <c r="E22" s="226"/>
      <c r="F22" s="231"/>
      <c r="G22" s="230"/>
      <c r="H22" s="229" t="s">
        <v>585</v>
      </c>
      <c r="I22" s="321">
        <f>+(H21+I21*J21)/2</f>
        <v>0</v>
      </c>
      <c r="J22" s="322"/>
      <c r="K22" s="323" t="s">
        <v>557</v>
      </c>
      <c r="L22" s="293"/>
      <c r="M22" s="77"/>
      <c r="N22" s="170" t="s">
        <v>577</v>
      </c>
      <c r="P22" s="23"/>
      <c r="Q22" s="206" t="s">
        <v>547</v>
      </c>
    </row>
    <row r="23" spans="2:18" ht="13.5" customHeight="1" x14ac:dyDescent="0.15">
      <c r="B23" s="3"/>
      <c r="D23" s="23"/>
      <c r="E23" s="23"/>
      <c r="F23" s="23"/>
      <c r="G23" s="23"/>
      <c r="H23" s="233" t="s">
        <v>586</v>
      </c>
      <c r="I23" s="23"/>
      <c r="J23" s="23"/>
      <c r="K23" s="23"/>
      <c r="Q23"/>
    </row>
    <row r="24" spans="2:18" ht="13.5" customHeight="1" x14ac:dyDescent="0.15">
      <c r="B24" s="3"/>
      <c r="C24" s="324" t="s">
        <v>556</v>
      </c>
      <c r="D24" s="325"/>
      <c r="E24" s="208" t="s">
        <v>63</v>
      </c>
      <c r="F24" s="328"/>
      <c r="G24" s="328"/>
      <c r="I24" s="23" t="s">
        <v>129</v>
      </c>
      <c r="J24" s="195" t="s">
        <v>63</v>
      </c>
      <c r="K24" s="165" t="s">
        <v>12</v>
      </c>
      <c r="L24" s="165" t="s">
        <v>13</v>
      </c>
      <c r="N24" s="210"/>
      <c r="O24" s="210"/>
      <c r="P24" s="210"/>
      <c r="Q24"/>
    </row>
    <row r="25" spans="2:18" ht="13.5" customHeight="1" x14ac:dyDescent="0.15">
      <c r="B25" s="3"/>
      <c r="C25" s="326"/>
      <c r="D25" s="327"/>
      <c r="E25" s="224" t="s">
        <v>136</v>
      </c>
      <c r="F25" s="303" t="s">
        <v>581</v>
      </c>
      <c r="G25" s="293"/>
      <c r="J25" s="197" t="s">
        <v>129</v>
      </c>
      <c r="K25" s="191">
        <v>0.49</v>
      </c>
      <c r="L25" s="191">
        <v>0.32</v>
      </c>
      <c r="Q25"/>
    </row>
    <row r="26" spans="2:18" ht="13.5" customHeight="1" x14ac:dyDescent="0.15">
      <c r="B26" s="3"/>
      <c r="H26" s="154" t="s">
        <v>591</v>
      </c>
      <c r="Q26"/>
    </row>
    <row r="27" spans="2:18" ht="13.5" customHeight="1" thickBot="1" x14ac:dyDescent="0.2">
      <c r="B27" s="3"/>
      <c r="C27" s="170" t="s">
        <v>577</v>
      </c>
      <c r="D27"/>
      <c r="E27"/>
      <c r="F27" s="213" t="s">
        <v>566</v>
      </c>
      <c r="G27" s="213" t="s">
        <v>567</v>
      </c>
      <c r="H27" s="154" t="s">
        <v>593</v>
      </c>
      <c r="N27" s="127" t="s">
        <v>576</v>
      </c>
      <c r="O27"/>
      <c r="Q27"/>
    </row>
    <row r="28" spans="2:18" ht="13.5" customHeight="1" thickBot="1" x14ac:dyDescent="0.2">
      <c r="B28" s="3"/>
      <c r="C28" s="3"/>
      <c r="D28" s="312" t="s">
        <v>333</v>
      </c>
      <c r="E28" s="312"/>
      <c r="F28" s="190" t="s">
        <v>568</v>
      </c>
      <c r="G28" s="192" t="s">
        <v>569</v>
      </c>
      <c r="H28" s="216"/>
      <c r="I28"/>
      <c r="J28" s="154"/>
      <c r="N28" s="289" t="s">
        <v>333</v>
      </c>
      <c r="O28" s="290"/>
      <c r="P28" s="228" t="e">
        <f>+H29</f>
        <v>#DIV/0!</v>
      </c>
      <c r="Q28"/>
    </row>
    <row r="29" spans="2:18" ht="13.5" customHeight="1" thickBot="1" x14ac:dyDescent="0.2">
      <c r="B29" s="3"/>
      <c r="C29" s="3"/>
      <c r="D29" s="312"/>
      <c r="E29" s="312"/>
      <c r="F29" s="214"/>
      <c r="G29" s="215"/>
      <c r="H29" s="232" t="e">
        <f>+(+F29*F22+G29*G22)/+(F22+G22)</f>
        <v>#DIV/0!</v>
      </c>
      <c r="I29"/>
      <c r="J29" s="154"/>
      <c r="N29" s="210"/>
      <c r="O29" s="210"/>
      <c r="P29" s="210"/>
      <c r="Q29"/>
    </row>
    <row r="30" spans="2:18" x14ac:dyDescent="0.15">
      <c r="B30" s="24"/>
      <c r="C30" s="62" t="s">
        <v>578</v>
      </c>
      <c r="D30" s="142"/>
      <c r="E30" s="142"/>
      <c r="F30"/>
      <c r="G30" s="142"/>
      <c r="H30" s="142"/>
      <c r="I30" s="142"/>
      <c r="J30"/>
      <c r="K30"/>
      <c r="M30" s="24" t="s">
        <v>387</v>
      </c>
      <c r="O30"/>
    </row>
    <row r="31" spans="2:18" x14ac:dyDescent="0.15">
      <c r="B31" s="24"/>
      <c r="C31" s="295" t="s">
        <v>570</v>
      </c>
      <c r="D31" s="296"/>
      <c r="E31" s="297" t="s">
        <v>223</v>
      </c>
      <c r="F31" s="297"/>
      <c r="G31" s="297"/>
      <c r="H31" s="297"/>
      <c r="I31" s="188">
        <v>2</v>
      </c>
      <c r="J31" s="188">
        <v>2.5</v>
      </c>
      <c r="K31" s="188">
        <v>3</v>
      </c>
      <c r="L31" s="188">
        <v>3.5</v>
      </c>
      <c r="M31" s="188">
        <v>4</v>
      </c>
      <c r="N31" s="188">
        <v>4.5</v>
      </c>
      <c r="O31" s="188">
        <v>5</v>
      </c>
    </row>
    <row r="32" spans="2:18" x14ac:dyDescent="0.15">
      <c r="B32" s="24"/>
      <c r="C32"/>
      <c r="E32" s="297" t="s">
        <v>67</v>
      </c>
      <c r="F32" s="297" t="s">
        <v>121</v>
      </c>
      <c r="G32" s="297"/>
      <c r="H32" s="297"/>
      <c r="I32" s="188">
        <v>2.8</v>
      </c>
      <c r="J32" s="188">
        <v>3.5</v>
      </c>
      <c r="K32" s="188">
        <v>4.2</v>
      </c>
      <c r="L32" s="188">
        <v>4.9000000000000004</v>
      </c>
      <c r="M32" s="188">
        <v>5.6</v>
      </c>
      <c r="N32" s="188">
        <v>6.3</v>
      </c>
      <c r="O32" s="188">
        <v>7</v>
      </c>
      <c r="R32" s="242"/>
    </row>
    <row r="33" spans="2:21" x14ac:dyDescent="0.15">
      <c r="B33" s="24"/>
      <c r="C33"/>
      <c r="E33" s="297"/>
      <c r="F33" s="297" t="s">
        <v>133</v>
      </c>
      <c r="G33" s="297"/>
      <c r="H33" s="197" t="s">
        <v>14</v>
      </c>
      <c r="I33" s="188">
        <v>3.2</v>
      </c>
      <c r="J33" s="188">
        <v>4.0999999999999996</v>
      </c>
      <c r="K33" s="188">
        <v>4.9000000000000004</v>
      </c>
      <c r="L33" s="188">
        <v>5.7</v>
      </c>
      <c r="M33" s="188">
        <v>6.5</v>
      </c>
      <c r="N33" s="188">
        <v>7.3</v>
      </c>
      <c r="O33" s="188">
        <v>8.1</v>
      </c>
    </row>
    <row r="34" spans="2:21" x14ac:dyDescent="0.15">
      <c r="B34" s="24"/>
      <c r="C34"/>
      <c r="E34" s="297"/>
      <c r="F34" s="297"/>
      <c r="G34" s="297"/>
      <c r="H34" s="197" t="s">
        <v>15</v>
      </c>
      <c r="I34" s="188">
        <v>3.9</v>
      </c>
      <c r="J34" s="188">
        <v>4.9000000000000004</v>
      </c>
      <c r="K34" s="188">
        <v>5.9</v>
      </c>
      <c r="L34" s="188">
        <v>6.9</v>
      </c>
      <c r="M34" s="188">
        <v>7.9</v>
      </c>
      <c r="N34" s="188">
        <v>8.9</v>
      </c>
      <c r="O34" s="188">
        <v>9.9</v>
      </c>
    </row>
    <row r="35" spans="2:21" x14ac:dyDescent="0.15">
      <c r="B35" s="24"/>
      <c r="C35"/>
      <c r="E35" s="297"/>
      <c r="F35" s="297" t="s">
        <v>135</v>
      </c>
      <c r="G35" s="297"/>
      <c r="H35" s="197" t="s">
        <v>16</v>
      </c>
      <c r="I35" s="188">
        <v>8.9</v>
      </c>
      <c r="J35" s="188">
        <v>11.1</v>
      </c>
      <c r="K35" s="188">
        <v>13.3</v>
      </c>
      <c r="L35" s="188">
        <v>15.5</v>
      </c>
      <c r="M35" s="188">
        <v>17.7</v>
      </c>
      <c r="N35" s="188">
        <v>19.899999999999999</v>
      </c>
      <c r="O35" s="188">
        <v>22.1</v>
      </c>
    </row>
    <row r="36" spans="2:21" x14ac:dyDescent="0.15">
      <c r="B36" s="24"/>
      <c r="C36"/>
      <c r="E36" s="297"/>
      <c r="F36" s="297"/>
      <c r="G36" s="297"/>
      <c r="H36" s="197" t="s">
        <v>14</v>
      </c>
      <c r="I36" s="188">
        <v>11.6</v>
      </c>
      <c r="J36" s="188">
        <v>14.5</v>
      </c>
      <c r="K36" s="188">
        <v>17.399999999999999</v>
      </c>
      <c r="L36" s="188">
        <v>20.2</v>
      </c>
      <c r="M36" s="188">
        <v>23.1</v>
      </c>
      <c r="N36" s="188">
        <v>26</v>
      </c>
      <c r="O36" s="188">
        <v>28.9</v>
      </c>
    </row>
    <row r="37" spans="2:21" x14ac:dyDescent="0.15">
      <c r="B37" s="24"/>
      <c r="C37"/>
      <c r="E37" s="297" t="s">
        <v>249</v>
      </c>
      <c r="F37" s="297"/>
      <c r="G37" s="297"/>
      <c r="H37" s="297"/>
      <c r="I37" s="188">
        <v>5.3</v>
      </c>
      <c r="J37" s="188">
        <v>6</v>
      </c>
      <c r="K37" s="188">
        <v>6.7</v>
      </c>
      <c r="L37" s="188">
        <v>7.4</v>
      </c>
      <c r="M37" s="188">
        <v>8.1</v>
      </c>
      <c r="N37" s="188">
        <v>8.8000000000000007</v>
      </c>
      <c r="O37" s="188">
        <v>9.6</v>
      </c>
    </row>
    <row r="38" spans="2:21" x14ac:dyDescent="0.15">
      <c r="B38" s="24"/>
      <c r="E38" s="77"/>
      <c r="F38" s="241" t="s">
        <v>573</v>
      </c>
      <c r="G38" s="77"/>
      <c r="H38" s="77"/>
      <c r="I38" s="196"/>
      <c r="J38" s="196"/>
      <c r="K38" s="196"/>
      <c r="L38" s="196"/>
      <c r="M38" s="196"/>
      <c r="N38" s="196"/>
      <c r="O38" s="193"/>
      <c r="P38"/>
      <c r="Q38" s="186"/>
      <c r="R38" s="25"/>
      <c r="S38" s="25"/>
      <c r="T38" s="25"/>
      <c r="U38" s="25"/>
    </row>
    <row r="39" spans="2:21" x14ac:dyDescent="0.15">
      <c r="B39" s="24"/>
      <c r="C39" s="311" t="s">
        <v>571</v>
      </c>
      <c r="D39" s="295"/>
      <c r="E39" s="297" t="s">
        <v>223</v>
      </c>
      <c r="F39" s="297"/>
      <c r="G39" s="297"/>
      <c r="H39" s="297"/>
      <c r="I39" s="181">
        <v>2</v>
      </c>
      <c r="J39" s="181">
        <v>2.5</v>
      </c>
      <c r="K39" s="181">
        <v>3</v>
      </c>
      <c r="L39" s="181">
        <v>3.5</v>
      </c>
      <c r="M39" s="181">
        <v>4</v>
      </c>
      <c r="N39" s="181">
        <v>4.5</v>
      </c>
      <c r="O39" s="181">
        <v>5</v>
      </c>
      <c r="Q39"/>
    </row>
    <row r="40" spans="2:21" x14ac:dyDescent="0.15">
      <c r="B40" s="24"/>
      <c r="C40" s="142"/>
      <c r="D40" s="142"/>
      <c r="E40" s="297" t="s">
        <v>67</v>
      </c>
      <c r="F40" s="297" t="s">
        <v>121</v>
      </c>
      <c r="G40" s="297"/>
      <c r="H40" s="297"/>
      <c r="I40" s="181">
        <v>2.8</v>
      </c>
      <c r="J40" s="181">
        <v>3.5</v>
      </c>
      <c r="K40" s="181">
        <v>4.2</v>
      </c>
      <c r="L40" s="181">
        <v>4.9000000000000004</v>
      </c>
      <c r="M40" s="181">
        <v>5.6</v>
      </c>
      <c r="N40" s="181">
        <v>6.3</v>
      </c>
      <c r="O40" s="181">
        <v>7</v>
      </c>
      <c r="P40"/>
      <c r="Q40"/>
    </row>
    <row r="41" spans="2:21" x14ac:dyDescent="0.15">
      <c r="B41" s="24"/>
      <c r="E41" s="297"/>
      <c r="F41" s="297" t="s">
        <v>133</v>
      </c>
      <c r="G41" s="297"/>
      <c r="H41" s="197" t="s">
        <v>14</v>
      </c>
      <c r="I41" s="181">
        <v>2.4</v>
      </c>
      <c r="J41" s="181">
        <v>3</v>
      </c>
      <c r="K41" s="181">
        <v>3.5</v>
      </c>
      <c r="L41" s="181">
        <v>4.0999999999999996</v>
      </c>
      <c r="M41" s="181">
        <v>4.7</v>
      </c>
      <c r="N41" s="181">
        <v>5.3</v>
      </c>
      <c r="O41" s="181">
        <v>5.9</v>
      </c>
      <c r="P41"/>
      <c r="Q41"/>
    </row>
    <row r="42" spans="2:21" x14ac:dyDescent="0.15">
      <c r="B42" s="24"/>
      <c r="E42" s="297"/>
      <c r="F42" s="297"/>
      <c r="G42" s="297"/>
      <c r="H42" s="197" t="s">
        <v>15</v>
      </c>
      <c r="I42" s="181">
        <v>3.1</v>
      </c>
      <c r="J42" s="181">
        <v>3.8</v>
      </c>
      <c r="K42" s="181">
        <v>4.5999999999999996</v>
      </c>
      <c r="L42" s="181">
        <v>5.4</v>
      </c>
      <c r="M42" s="181">
        <v>6.1</v>
      </c>
      <c r="N42" s="181">
        <v>6.9</v>
      </c>
      <c r="O42" s="181">
        <v>7.7</v>
      </c>
      <c r="P42"/>
      <c r="Q42"/>
    </row>
    <row r="43" spans="2:21" x14ac:dyDescent="0.15">
      <c r="B43" s="24"/>
      <c r="E43" s="297"/>
      <c r="F43" s="297" t="s">
        <v>135</v>
      </c>
      <c r="G43" s="297"/>
      <c r="H43" s="197" t="s">
        <v>16</v>
      </c>
      <c r="I43" s="181">
        <v>5.7</v>
      </c>
      <c r="J43" s="181">
        <v>7.1</v>
      </c>
      <c r="K43" s="181">
        <v>8.5</v>
      </c>
      <c r="L43" s="181">
        <v>9.9</v>
      </c>
      <c r="M43" s="181">
        <v>11.4</v>
      </c>
      <c r="N43" s="181">
        <v>12.8</v>
      </c>
      <c r="O43" s="181">
        <v>14.2</v>
      </c>
      <c r="P43"/>
      <c r="Q43"/>
    </row>
    <row r="44" spans="2:21" x14ac:dyDescent="0.15">
      <c r="B44" s="24"/>
      <c r="E44" s="297"/>
      <c r="F44" s="297"/>
      <c r="G44" s="297"/>
      <c r="H44" s="197" t="s">
        <v>14</v>
      </c>
      <c r="I44" s="181">
        <v>8</v>
      </c>
      <c r="J44" s="181">
        <v>10</v>
      </c>
      <c r="K44" s="181">
        <v>11.9</v>
      </c>
      <c r="L44" s="181">
        <v>13.9</v>
      </c>
      <c r="M44" s="181">
        <v>15.9</v>
      </c>
      <c r="N44" s="181">
        <v>17.899999999999999</v>
      </c>
      <c r="O44" s="181">
        <v>19.899999999999999</v>
      </c>
      <c r="P44"/>
      <c r="Q44"/>
    </row>
    <row r="45" spans="2:21" x14ac:dyDescent="0.15">
      <c r="B45" s="24"/>
      <c r="E45" s="297" t="s">
        <v>249</v>
      </c>
      <c r="F45" s="297"/>
      <c r="G45" s="297"/>
      <c r="H45" s="297"/>
      <c r="I45" s="181">
        <v>4.0999999999999996</v>
      </c>
      <c r="J45" s="181">
        <v>4.8</v>
      </c>
      <c r="K45" s="181">
        <v>5.5</v>
      </c>
      <c r="L45" s="181">
        <v>6.2</v>
      </c>
      <c r="M45" s="181">
        <v>6.9</v>
      </c>
      <c r="N45" s="181">
        <v>7.6</v>
      </c>
      <c r="O45" s="181">
        <v>8.3000000000000007</v>
      </c>
      <c r="P45"/>
      <c r="Q45"/>
    </row>
    <row r="46" spans="2:21" x14ac:dyDescent="0.15">
      <c r="B46" s="24"/>
      <c r="E46" s="205"/>
      <c r="F46" s="241" t="s">
        <v>573</v>
      </c>
      <c r="G46"/>
      <c r="H46"/>
      <c r="I46"/>
      <c r="J46"/>
      <c r="K46"/>
      <c r="L46"/>
      <c r="M46"/>
      <c r="N46"/>
      <c r="O46"/>
      <c r="P46"/>
      <c r="Q46"/>
    </row>
    <row r="47" spans="2:21" x14ac:dyDescent="0.15">
      <c r="B47" s="24"/>
      <c r="C47" s="211" t="s">
        <v>572</v>
      </c>
      <c r="D47" s="207"/>
      <c r="F47" s="217"/>
      <c r="G47" s="291" t="s">
        <v>9</v>
      </c>
      <c r="H47" s="301"/>
      <c r="I47" s="301"/>
      <c r="J47" s="301"/>
      <c r="K47" s="301"/>
      <c r="L47" s="301"/>
      <c r="M47" s="301"/>
      <c r="N47" s="301"/>
      <c r="O47" s="292"/>
    </row>
    <row r="48" spans="2:21" x14ac:dyDescent="0.15">
      <c r="B48" s="24"/>
      <c r="C48"/>
      <c r="F48" s="218"/>
      <c r="G48" s="181">
        <v>1</v>
      </c>
      <c r="H48" s="181">
        <v>1.5</v>
      </c>
      <c r="I48" s="181">
        <v>2</v>
      </c>
      <c r="J48" s="181">
        <v>2.5</v>
      </c>
      <c r="K48" s="181">
        <v>3</v>
      </c>
      <c r="L48" s="181">
        <v>3.5</v>
      </c>
      <c r="M48" s="181">
        <v>4</v>
      </c>
      <c r="N48" s="181">
        <v>4.5</v>
      </c>
      <c r="O48" s="181">
        <v>5</v>
      </c>
    </row>
    <row r="49" spans="2:22" x14ac:dyDescent="0.15">
      <c r="B49" s="24"/>
      <c r="C49"/>
      <c r="F49" s="219" t="s">
        <v>12</v>
      </c>
      <c r="G49" s="181">
        <v>1.3</v>
      </c>
      <c r="H49" s="181">
        <v>2</v>
      </c>
      <c r="I49" s="181">
        <v>2.6</v>
      </c>
      <c r="J49" s="181">
        <v>3.3</v>
      </c>
      <c r="K49" s="181">
        <v>3.9</v>
      </c>
      <c r="L49" s="181">
        <v>4.5999999999999996</v>
      </c>
      <c r="M49" s="181">
        <v>5.2</v>
      </c>
      <c r="N49" s="181">
        <v>5.9</v>
      </c>
      <c r="O49" s="181">
        <v>6.6</v>
      </c>
    </row>
    <row r="50" spans="2:22" x14ac:dyDescent="0.15">
      <c r="B50" s="24"/>
      <c r="C50"/>
      <c r="F50" s="198" t="s">
        <v>13</v>
      </c>
      <c r="G50" s="181">
        <v>0.9</v>
      </c>
      <c r="H50" s="181">
        <v>1.3</v>
      </c>
      <c r="I50" s="181">
        <v>1.8</v>
      </c>
      <c r="J50" s="181">
        <v>2.2000000000000002</v>
      </c>
      <c r="K50" s="181">
        <v>2.7</v>
      </c>
      <c r="L50" s="181">
        <v>3.1</v>
      </c>
      <c r="M50" s="181">
        <v>3.5</v>
      </c>
      <c r="N50" s="181">
        <v>4</v>
      </c>
      <c r="O50" s="181">
        <v>4.4000000000000004</v>
      </c>
    </row>
    <row r="51" spans="2:22" x14ac:dyDescent="0.15">
      <c r="B51" s="24"/>
      <c r="O51"/>
      <c r="P51"/>
      <c r="Q51"/>
    </row>
    <row r="52" spans="2:22" x14ac:dyDescent="0.15">
      <c r="B52" s="3"/>
      <c r="C52" s="3" t="s">
        <v>205</v>
      </c>
      <c r="P52"/>
      <c r="Q52"/>
    </row>
    <row r="53" spans="2:22" x14ac:dyDescent="0.15">
      <c r="C53" s="128" t="s">
        <v>200</v>
      </c>
      <c r="O53" s="196" t="s">
        <v>222</v>
      </c>
      <c r="P53" s="196"/>
      <c r="Q53"/>
    </row>
    <row r="54" spans="2:22" ht="13.5" customHeight="1" x14ac:dyDescent="0.15">
      <c r="C54" s="312" t="s">
        <v>80</v>
      </c>
      <c r="D54" s="303" t="s">
        <v>201</v>
      </c>
      <c r="E54" s="304"/>
      <c r="F54" s="304"/>
      <c r="G54" s="304"/>
      <c r="H54" s="293"/>
      <c r="I54" s="303" t="s">
        <v>297</v>
      </c>
      <c r="J54" s="293"/>
      <c r="K54" s="303" t="s">
        <v>298</v>
      </c>
      <c r="L54" s="304"/>
      <c r="M54" s="304"/>
      <c r="N54" s="293"/>
      <c r="O54" s="302" t="s">
        <v>138</v>
      </c>
      <c r="Q54"/>
    </row>
    <row r="55" spans="2:22" ht="13.5" customHeight="1" x14ac:dyDescent="0.15">
      <c r="C55" s="312"/>
      <c r="D55" s="303" t="s">
        <v>131</v>
      </c>
      <c r="E55" s="304"/>
      <c r="F55" s="304"/>
      <c r="G55" s="304"/>
      <c r="H55" s="308" t="s">
        <v>79</v>
      </c>
      <c r="I55" s="308" t="s">
        <v>471</v>
      </c>
      <c r="J55" s="305" t="s">
        <v>74</v>
      </c>
      <c r="K55" s="302" t="s">
        <v>473</v>
      </c>
      <c r="L55" s="294" t="s">
        <v>472</v>
      </c>
      <c r="M55" s="302" t="s">
        <v>132</v>
      </c>
      <c r="N55" s="302" t="s">
        <v>137</v>
      </c>
      <c r="O55" s="302"/>
      <c r="Q55"/>
    </row>
    <row r="56" spans="2:22" x14ac:dyDescent="0.15">
      <c r="C56" s="312"/>
      <c r="D56" s="197" t="s">
        <v>467</v>
      </c>
      <c r="E56" s="197" t="s">
        <v>468</v>
      </c>
      <c r="F56" s="197" t="s">
        <v>469</v>
      </c>
      <c r="G56" s="197" t="s">
        <v>470</v>
      </c>
      <c r="H56" s="309"/>
      <c r="I56" s="309"/>
      <c r="J56" s="310"/>
      <c r="K56" s="302"/>
      <c r="L56" s="294"/>
      <c r="M56" s="302"/>
      <c r="N56" s="302"/>
      <c r="O56" s="302"/>
      <c r="Q56"/>
    </row>
    <row r="57" spans="2:22" x14ac:dyDescent="0.15">
      <c r="C57" s="189">
        <v>1</v>
      </c>
      <c r="D57" s="200"/>
      <c r="E57" s="200"/>
      <c r="F57" s="200"/>
      <c r="G57" s="200"/>
      <c r="H57" s="190">
        <f>+(+D57+E57+F57+G57)/2</f>
        <v>0</v>
      </c>
      <c r="I57" s="200"/>
      <c r="J57" s="190">
        <f>+I57/2</f>
        <v>0</v>
      </c>
      <c r="K57" s="200"/>
      <c r="L57" s="200"/>
      <c r="M57" s="200"/>
      <c r="N57" s="190">
        <f t="shared" ref="N57:N62" si="0">+(K57+L57)/2*M57</f>
        <v>0</v>
      </c>
      <c r="O57" s="190">
        <f>+H57*J57+N57</f>
        <v>0</v>
      </c>
      <c r="R57" s="24"/>
      <c r="S57" s="24"/>
      <c r="T57" s="24"/>
      <c r="U57" s="24"/>
      <c r="V57" s="24"/>
    </row>
    <row r="58" spans="2:22" x14ac:dyDescent="0.15">
      <c r="C58" s="189">
        <v>2</v>
      </c>
      <c r="D58" s="200"/>
      <c r="E58" s="200"/>
      <c r="F58" s="200"/>
      <c r="G58" s="200"/>
      <c r="H58" s="190">
        <f t="shared" ref="H58:H62" si="1">+(+D58+E58+F58+G58)/2</f>
        <v>0</v>
      </c>
      <c r="I58" s="200"/>
      <c r="J58" s="190">
        <f t="shared" ref="J58:J62" si="2">+I58/2</f>
        <v>0</v>
      </c>
      <c r="K58" s="200"/>
      <c r="L58" s="200"/>
      <c r="M58" s="200"/>
      <c r="N58" s="190">
        <f t="shared" si="0"/>
        <v>0</v>
      </c>
      <c r="O58" s="190">
        <f t="shared" ref="O58:O62" si="3">+H58*J58+N58</f>
        <v>0</v>
      </c>
    </row>
    <row r="59" spans="2:22" x14ac:dyDescent="0.15">
      <c r="C59" s="189">
        <v>3</v>
      </c>
      <c r="D59" s="200"/>
      <c r="E59" s="200"/>
      <c r="F59" s="200"/>
      <c r="G59" s="200"/>
      <c r="H59" s="190">
        <f t="shared" si="1"/>
        <v>0</v>
      </c>
      <c r="I59" s="200"/>
      <c r="J59" s="190">
        <f t="shared" si="2"/>
        <v>0</v>
      </c>
      <c r="K59" s="200"/>
      <c r="L59" s="200"/>
      <c r="M59" s="200"/>
      <c r="N59" s="190">
        <f t="shared" si="0"/>
        <v>0</v>
      </c>
      <c r="O59" s="190">
        <f t="shared" si="3"/>
        <v>0</v>
      </c>
    </row>
    <row r="60" spans="2:22" x14ac:dyDescent="0.15">
      <c r="C60" s="189">
        <v>4</v>
      </c>
      <c r="D60" s="200"/>
      <c r="E60" s="200"/>
      <c r="F60" s="200"/>
      <c r="G60" s="200"/>
      <c r="H60" s="190">
        <f t="shared" si="1"/>
        <v>0</v>
      </c>
      <c r="I60" s="200"/>
      <c r="J60" s="190">
        <f t="shared" si="2"/>
        <v>0</v>
      </c>
      <c r="K60" s="200"/>
      <c r="L60" s="200"/>
      <c r="M60" s="200"/>
      <c r="N60" s="190">
        <f t="shared" si="0"/>
        <v>0</v>
      </c>
      <c r="O60" s="190">
        <f t="shared" si="3"/>
        <v>0</v>
      </c>
    </row>
    <row r="61" spans="2:22" x14ac:dyDescent="0.15">
      <c r="C61" s="189">
        <v>5</v>
      </c>
      <c r="D61" s="200"/>
      <c r="E61" s="200"/>
      <c r="F61" s="200"/>
      <c r="G61" s="200"/>
      <c r="H61" s="190">
        <f t="shared" si="1"/>
        <v>0</v>
      </c>
      <c r="I61" s="200"/>
      <c r="J61" s="190">
        <f t="shared" si="2"/>
        <v>0</v>
      </c>
      <c r="K61" s="200"/>
      <c r="L61" s="200"/>
      <c r="M61" s="200"/>
      <c r="N61" s="190">
        <f t="shared" si="0"/>
        <v>0</v>
      </c>
      <c r="O61" s="190">
        <f t="shared" si="3"/>
        <v>0</v>
      </c>
    </row>
    <row r="62" spans="2:22" ht="14.25" thickBot="1" x14ac:dyDescent="0.2">
      <c r="C62" s="189">
        <v>6</v>
      </c>
      <c r="D62" s="200"/>
      <c r="E62" s="200"/>
      <c r="F62" s="200"/>
      <c r="G62" s="200"/>
      <c r="H62" s="190">
        <f t="shared" si="1"/>
        <v>0</v>
      </c>
      <c r="I62" s="200"/>
      <c r="J62" s="190">
        <f t="shared" si="2"/>
        <v>0</v>
      </c>
      <c r="K62" s="200"/>
      <c r="L62" s="182"/>
      <c r="M62" s="182"/>
      <c r="N62" s="183">
        <f t="shared" si="0"/>
        <v>0</v>
      </c>
      <c r="O62" s="183">
        <f t="shared" si="3"/>
        <v>0</v>
      </c>
    </row>
    <row r="63" spans="2:22" ht="14.25" thickBot="1" x14ac:dyDescent="0.2">
      <c r="C63" s="190"/>
      <c r="D63" s="22"/>
      <c r="E63" s="22"/>
      <c r="F63" s="22"/>
      <c r="G63" s="22"/>
      <c r="H63" s="22"/>
      <c r="I63" s="22"/>
      <c r="J63" s="22"/>
      <c r="K63" s="129"/>
      <c r="L63" s="275" t="s">
        <v>299</v>
      </c>
      <c r="M63" s="320"/>
      <c r="N63" s="298"/>
      <c r="O63" s="184">
        <f>SUM(O57:O62)</f>
        <v>0</v>
      </c>
    </row>
    <row r="64" spans="2:22" x14ac:dyDescent="0.15">
      <c r="C64" s="2"/>
      <c r="D64" s="76"/>
      <c r="E64" s="154" t="s">
        <v>477</v>
      </c>
      <c r="F64" s="76"/>
      <c r="G64" s="76"/>
      <c r="H64" s="76"/>
      <c r="I64" s="76"/>
      <c r="J64" s="76"/>
      <c r="K64" s="76"/>
      <c r="L64" s="76"/>
      <c r="M64" s="76"/>
      <c r="O64" s="274" t="s">
        <v>293</v>
      </c>
      <c r="P64" s="274"/>
      <c r="Q64" s="274"/>
    </row>
    <row r="65" spans="2:17" x14ac:dyDescent="0.15">
      <c r="C65" s="62" t="s">
        <v>202</v>
      </c>
      <c r="O65" s="274"/>
      <c r="P65" s="274"/>
      <c r="Q65" s="274"/>
    </row>
    <row r="66" spans="2:17" ht="14.25" thickBot="1" x14ac:dyDescent="0.2">
      <c r="C66" s="253" t="s">
        <v>63</v>
      </c>
      <c r="D66" s="253"/>
      <c r="E66" s="166" t="s">
        <v>12</v>
      </c>
      <c r="F66" s="165" t="s">
        <v>13</v>
      </c>
      <c r="N66" s="130" t="s">
        <v>292</v>
      </c>
    </row>
    <row r="67" spans="2:17" ht="14.25" thickBot="1" x14ac:dyDescent="0.2">
      <c r="C67" s="253" t="s">
        <v>132</v>
      </c>
      <c r="D67" s="253"/>
      <c r="E67" s="190">
        <v>1.28</v>
      </c>
      <c r="F67" s="68">
        <v>0.9</v>
      </c>
      <c r="N67" s="314" t="s">
        <v>166</v>
      </c>
      <c r="O67" s="315"/>
      <c r="P67" s="222"/>
    </row>
    <row r="69" spans="2:17" x14ac:dyDescent="0.15">
      <c r="C69" s="62" t="s">
        <v>294</v>
      </c>
      <c r="E69"/>
      <c r="F69"/>
      <c r="G69"/>
      <c r="H69"/>
      <c r="I69"/>
      <c r="J69"/>
      <c r="K69"/>
      <c r="L69"/>
      <c r="M69"/>
      <c r="N69" t="s">
        <v>341</v>
      </c>
      <c r="O69"/>
      <c r="P69"/>
      <c r="Q69"/>
    </row>
    <row r="70" spans="2:17" ht="22.5" x14ac:dyDescent="0.15">
      <c r="C70" s="78" t="s">
        <v>388</v>
      </c>
      <c r="D70" s="89">
        <v>2</v>
      </c>
      <c r="E70" s="89">
        <v>3</v>
      </c>
      <c r="F70" s="89">
        <v>4</v>
      </c>
      <c r="G70" s="89">
        <v>5</v>
      </c>
      <c r="H70" s="89">
        <v>6</v>
      </c>
      <c r="I70" s="89">
        <v>7</v>
      </c>
      <c r="J70" s="89">
        <v>8</v>
      </c>
      <c r="K70" s="89">
        <v>9</v>
      </c>
      <c r="L70" s="89">
        <v>10</v>
      </c>
      <c r="M70" s="89">
        <v>11</v>
      </c>
      <c r="N70" s="89">
        <v>12</v>
      </c>
      <c r="O70" s="89">
        <v>13</v>
      </c>
      <c r="P70" s="89">
        <v>14</v>
      </c>
      <c r="Q70" s="89">
        <v>15</v>
      </c>
    </row>
    <row r="71" spans="2:17" x14ac:dyDescent="0.15">
      <c r="C71" s="198" t="s">
        <v>12</v>
      </c>
      <c r="D71" s="21">
        <v>1.7</v>
      </c>
      <c r="E71" s="21">
        <v>2.6</v>
      </c>
      <c r="F71" s="21">
        <v>3.5</v>
      </c>
      <c r="G71" s="21">
        <v>4.4000000000000004</v>
      </c>
      <c r="H71" s="21">
        <v>5.2</v>
      </c>
      <c r="I71" s="21">
        <v>6.1</v>
      </c>
      <c r="J71" s="21">
        <v>7</v>
      </c>
      <c r="K71" s="21">
        <v>7.8</v>
      </c>
      <c r="L71" s="21">
        <v>8.6999999999999993</v>
      </c>
      <c r="M71" s="21">
        <v>9.6</v>
      </c>
      <c r="N71" s="21">
        <v>10.4</v>
      </c>
      <c r="O71" s="21">
        <v>11.3</v>
      </c>
      <c r="P71" s="21">
        <v>12.2</v>
      </c>
      <c r="Q71" s="21">
        <v>13.1</v>
      </c>
    </row>
    <row r="72" spans="2:17" x14ac:dyDescent="0.15">
      <c r="C72" s="198" t="s">
        <v>13</v>
      </c>
      <c r="D72" s="21">
        <v>1.3</v>
      </c>
      <c r="E72" s="21">
        <v>1.9</v>
      </c>
      <c r="F72" s="21">
        <v>2.6</v>
      </c>
      <c r="G72" s="21">
        <v>3.2</v>
      </c>
      <c r="H72" s="21">
        <v>3.9</v>
      </c>
      <c r="I72" s="21">
        <v>4.5</v>
      </c>
      <c r="J72" s="21">
        <v>5.2</v>
      </c>
      <c r="K72" s="21">
        <v>5.8</v>
      </c>
      <c r="L72" s="21">
        <v>6.5</v>
      </c>
      <c r="M72" s="21">
        <v>7.1</v>
      </c>
      <c r="N72" s="21">
        <v>7.8</v>
      </c>
      <c r="O72" s="21">
        <v>8.4</v>
      </c>
      <c r="P72" s="21">
        <v>9.1</v>
      </c>
      <c r="Q72" s="21">
        <v>9.6999999999999993</v>
      </c>
    </row>
    <row r="74" spans="2:17" x14ac:dyDescent="0.15">
      <c r="B74" s="3"/>
      <c r="C74" s="3" t="s">
        <v>191</v>
      </c>
    </row>
    <row r="75" spans="2:17" x14ac:dyDescent="0.15">
      <c r="B75" s="3"/>
      <c r="C75" s="62" t="s">
        <v>296</v>
      </c>
      <c r="J75" s="127" t="s">
        <v>295</v>
      </c>
    </row>
    <row r="76" spans="2:17" ht="14.25" thickBot="1" x14ac:dyDescent="0.2">
      <c r="C76" s="253" t="s">
        <v>474</v>
      </c>
      <c r="D76" s="253"/>
      <c r="E76" s="253"/>
      <c r="F76" s="190">
        <f>+P5</f>
        <v>0</v>
      </c>
      <c r="H76" s="194" t="s">
        <v>475</v>
      </c>
      <c r="J76" s="316" t="s">
        <v>226</v>
      </c>
      <c r="K76" s="317"/>
      <c r="L76" s="318"/>
      <c r="M76" s="319"/>
    </row>
    <row r="77" spans="2:17" ht="14.25" thickBot="1" x14ac:dyDescent="0.2">
      <c r="C77" s="253" t="s">
        <v>333</v>
      </c>
      <c r="D77" s="253"/>
      <c r="E77" s="253"/>
      <c r="F77" s="190" t="e">
        <f>+P28</f>
        <v>#DIV/0!</v>
      </c>
      <c r="J77" s="275" t="s">
        <v>213</v>
      </c>
      <c r="K77" s="298"/>
      <c r="L77" s="299"/>
      <c r="M77" s="300"/>
    </row>
    <row r="78" spans="2:17" x14ac:dyDescent="0.15">
      <c r="C78" s="253" t="s">
        <v>165</v>
      </c>
      <c r="D78" s="253"/>
      <c r="E78" s="253"/>
      <c r="F78" s="190">
        <f>+P67</f>
        <v>0</v>
      </c>
    </row>
  </sheetData>
  <mergeCells count="70">
    <mergeCell ref="C1:H1"/>
    <mergeCell ref="M5:O5"/>
    <mergeCell ref="I22:J22"/>
    <mergeCell ref="F25:G25"/>
    <mergeCell ref="K22:L22"/>
    <mergeCell ref="C24:D25"/>
    <mergeCell ref="N13:P13"/>
    <mergeCell ref="N16:P16"/>
    <mergeCell ref="F20:G20"/>
    <mergeCell ref="F24:G24"/>
    <mergeCell ref="K13:L13"/>
    <mergeCell ref="K16:L16"/>
    <mergeCell ref="K14:L15"/>
    <mergeCell ref="E19:G19"/>
    <mergeCell ref="J14:J15"/>
    <mergeCell ref="I14:I16"/>
    <mergeCell ref="M14:M15"/>
    <mergeCell ref="N67:O67"/>
    <mergeCell ref="C76:E76"/>
    <mergeCell ref="J76:K76"/>
    <mergeCell ref="L76:M76"/>
    <mergeCell ref="K55:K56"/>
    <mergeCell ref="L55:L56"/>
    <mergeCell ref="M55:M56"/>
    <mergeCell ref="N55:N56"/>
    <mergeCell ref="L63:N63"/>
    <mergeCell ref="O64:Q65"/>
    <mergeCell ref="C54:C56"/>
    <mergeCell ref="D54:H54"/>
    <mergeCell ref="I54:J54"/>
    <mergeCell ref="K54:N54"/>
    <mergeCell ref="H19:L19"/>
    <mergeCell ref="C78:E78"/>
    <mergeCell ref="K12:L12"/>
    <mergeCell ref="C21:D21"/>
    <mergeCell ref="C19:D20"/>
    <mergeCell ref="C22:D22"/>
    <mergeCell ref="C66:D66"/>
    <mergeCell ref="C67:D67"/>
    <mergeCell ref="E45:H45"/>
    <mergeCell ref="H55:H56"/>
    <mergeCell ref="I55:I56"/>
    <mergeCell ref="J55:J56"/>
    <mergeCell ref="E37:H37"/>
    <mergeCell ref="C39:D39"/>
    <mergeCell ref="E39:H39"/>
    <mergeCell ref="D28:E29"/>
    <mergeCell ref="K20:L20"/>
    <mergeCell ref="C77:E77"/>
    <mergeCell ref="J77:K77"/>
    <mergeCell ref="L77:M77"/>
    <mergeCell ref="F41:G42"/>
    <mergeCell ref="F43:G44"/>
    <mergeCell ref="G47:O47"/>
    <mergeCell ref="E40:E44"/>
    <mergeCell ref="F40:H40"/>
    <mergeCell ref="O54:O56"/>
    <mergeCell ref="D55:G55"/>
    <mergeCell ref="C31:D31"/>
    <mergeCell ref="E31:H31"/>
    <mergeCell ref="E32:E36"/>
    <mergeCell ref="F32:H32"/>
    <mergeCell ref="F33:G34"/>
    <mergeCell ref="F35:G36"/>
    <mergeCell ref="N12:P12"/>
    <mergeCell ref="N28:O28"/>
    <mergeCell ref="N17:O17"/>
    <mergeCell ref="N18:O18"/>
    <mergeCell ref="N14:O14"/>
    <mergeCell ref="N15:O15"/>
  </mergeCells>
  <phoneticPr fontId="1"/>
  <pageMargins left="0.7" right="0.7" top="0.75" bottom="0.75" header="0.3" footer="0.3"/>
  <pageSetup paperSize="9" scale="75" fitToHeight="0" orientation="portrait"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71"/>
  <sheetViews>
    <sheetView topLeftCell="A52" workbookViewId="0">
      <selection activeCell="N77" sqref="N77"/>
    </sheetView>
  </sheetViews>
  <sheetFormatPr defaultRowHeight="13.5" x14ac:dyDescent="0.15"/>
  <cols>
    <col min="2" max="2" width="6.875" customWidth="1"/>
    <col min="3" max="3" width="7.875" customWidth="1"/>
    <col min="4" max="18" width="6" customWidth="1"/>
    <col min="19" max="19" width="5.625" customWidth="1"/>
    <col min="20" max="21" width="5.25" customWidth="1"/>
    <col min="22" max="22" width="5.125" customWidth="1"/>
  </cols>
  <sheetData>
    <row r="2" spans="2:18" x14ac:dyDescent="0.15">
      <c r="B2" s="91" t="s">
        <v>463</v>
      </c>
      <c r="E2" t="s">
        <v>251</v>
      </c>
      <c r="O2" s="3" t="s">
        <v>227</v>
      </c>
    </row>
    <row r="3" spans="2:18" ht="13.5" customHeight="1" x14ac:dyDescent="0.15">
      <c r="B3" s="344" t="s">
        <v>464</v>
      </c>
      <c r="C3" s="353" t="s">
        <v>242</v>
      </c>
      <c r="D3" s="340" t="s">
        <v>243</v>
      </c>
      <c r="E3" s="334"/>
      <c r="F3" s="334"/>
      <c r="G3" s="334"/>
      <c r="H3" s="334"/>
      <c r="I3" s="334"/>
      <c r="J3" s="334"/>
      <c r="K3" s="334"/>
      <c r="L3" s="334"/>
      <c r="M3" s="335"/>
      <c r="O3" s="347" t="s">
        <v>244</v>
      </c>
      <c r="P3" s="349" t="s">
        <v>252</v>
      </c>
      <c r="Q3" s="350"/>
      <c r="R3" s="339" t="s">
        <v>245</v>
      </c>
    </row>
    <row r="4" spans="2:18" x14ac:dyDescent="0.15">
      <c r="B4" s="345"/>
      <c r="C4" s="354"/>
      <c r="D4" s="92">
        <v>2</v>
      </c>
      <c r="E4" s="93">
        <v>3</v>
      </c>
      <c r="F4" s="93">
        <v>4</v>
      </c>
      <c r="G4" s="93">
        <v>5</v>
      </c>
      <c r="H4" s="93">
        <v>6</v>
      </c>
      <c r="I4" s="93">
        <v>7</v>
      </c>
      <c r="J4" s="93">
        <v>8</v>
      </c>
      <c r="K4" s="93">
        <v>9</v>
      </c>
      <c r="L4" s="93">
        <v>10</v>
      </c>
      <c r="M4" s="94">
        <v>11</v>
      </c>
      <c r="O4" s="348"/>
      <c r="P4" s="351"/>
      <c r="Q4" s="352"/>
      <c r="R4" s="309"/>
    </row>
    <row r="5" spans="2:18" x14ac:dyDescent="0.15">
      <c r="B5" s="346" t="s">
        <v>246</v>
      </c>
      <c r="C5" s="95">
        <v>0</v>
      </c>
      <c r="D5" s="96">
        <v>2</v>
      </c>
      <c r="E5" s="97">
        <v>2</v>
      </c>
      <c r="F5" s="97">
        <v>2</v>
      </c>
      <c r="G5" s="97">
        <v>2</v>
      </c>
      <c r="H5" s="97">
        <v>2</v>
      </c>
      <c r="I5" s="97">
        <v>2</v>
      </c>
      <c r="J5" s="97">
        <v>2</v>
      </c>
      <c r="K5" s="97">
        <v>2</v>
      </c>
      <c r="L5" s="97">
        <v>2</v>
      </c>
      <c r="M5" s="98">
        <v>2</v>
      </c>
      <c r="O5" s="112">
        <v>2</v>
      </c>
      <c r="P5" s="250" t="s">
        <v>228</v>
      </c>
      <c r="Q5" s="252"/>
      <c r="R5" s="102">
        <v>6.02</v>
      </c>
    </row>
    <row r="6" spans="2:18" x14ac:dyDescent="0.15">
      <c r="B6" s="342"/>
      <c r="C6" s="114">
        <v>2</v>
      </c>
      <c r="D6" s="99">
        <v>2</v>
      </c>
      <c r="E6" s="100">
        <v>2</v>
      </c>
      <c r="F6" s="100">
        <v>2</v>
      </c>
      <c r="G6" s="100">
        <v>2</v>
      </c>
      <c r="H6" s="100">
        <v>2</v>
      </c>
      <c r="I6" s="100">
        <v>2</v>
      </c>
      <c r="J6" s="100">
        <v>2</v>
      </c>
      <c r="K6" s="100">
        <v>2</v>
      </c>
      <c r="L6" s="100">
        <v>2</v>
      </c>
      <c r="M6" s="101">
        <v>2</v>
      </c>
      <c r="O6" s="112">
        <v>3</v>
      </c>
      <c r="P6" s="250" t="s">
        <v>230</v>
      </c>
      <c r="Q6" s="252"/>
      <c r="R6" s="102">
        <v>8.31</v>
      </c>
    </row>
    <row r="7" spans="2:18" x14ac:dyDescent="0.15">
      <c r="B7" s="342"/>
      <c r="C7" s="114">
        <v>3</v>
      </c>
      <c r="D7" s="99">
        <v>2</v>
      </c>
      <c r="E7" s="100">
        <v>2</v>
      </c>
      <c r="F7" s="100">
        <v>2</v>
      </c>
      <c r="G7" s="100">
        <v>2</v>
      </c>
      <c r="H7" s="100">
        <v>2</v>
      </c>
      <c r="I7" s="100">
        <v>2</v>
      </c>
      <c r="J7" s="100">
        <v>2</v>
      </c>
      <c r="K7" s="100">
        <v>2</v>
      </c>
      <c r="L7" s="100">
        <v>2</v>
      </c>
      <c r="M7" s="101">
        <v>2</v>
      </c>
      <c r="O7" s="112">
        <v>5</v>
      </c>
      <c r="P7" s="250" t="s">
        <v>241</v>
      </c>
      <c r="Q7" s="252"/>
      <c r="R7" s="102">
        <v>10.1</v>
      </c>
    </row>
    <row r="8" spans="2:18" x14ac:dyDescent="0.15">
      <c r="B8" s="342"/>
      <c r="C8" s="114">
        <v>4</v>
      </c>
      <c r="D8" s="99">
        <v>2</v>
      </c>
      <c r="E8" s="100">
        <v>2</v>
      </c>
      <c r="F8" s="100">
        <v>2</v>
      </c>
      <c r="G8" s="100">
        <v>2</v>
      </c>
      <c r="H8" s="100">
        <v>2</v>
      </c>
      <c r="I8" s="100">
        <v>2</v>
      </c>
      <c r="J8" s="100">
        <v>2</v>
      </c>
      <c r="K8" s="100">
        <v>2</v>
      </c>
      <c r="L8" s="100">
        <v>2</v>
      </c>
      <c r="M8" s="101">
        <v>2</v>
      </c>
      <c r="O8" s="112">
        <v>6</v>
      </c>
      <c r="P8" s="250" t="s">
        <v>231</v>
      </c>
      <c r="Q8" s="252"/>
      <c r="R8" s="102">
        <v>13.2</v>
      </c>
    </row>
    <row r="9" spans="2:18" x14ac:dyDescent="0.15">
      <c r="B9" s="342"/>
      <c r="C9" s="114">
        <v>5</v>
      </c>
      <c r="D9" s="99">
        <v>2</v>
      </c>
      <c r="E9" s="100">
        <v>2</v>
      </c>
      <c r="F9" s="100">
        <v>2</v>
      </c>
      <c r="G9" s="100">
        <v>2</v>
      </c>
      <c r="H9" s="100">
        <v>2</v>
      </c>
      <c r="I9" s="100">
        <v>2</v>
      </c>
      <c r="J9" s="100">
        <v>2</v>
      </c>
      <c r="K9" s="100">
        <v>2</v>
      </c>
      <c r="L9" s="100">
        <v>2</v>
      </c>
      <c r="M9" s="101">
        <v>2</v>
      </c>
      <c r="O9" s="112">
        <v>7</v>
      </c>
      <c r="P9" s="250" t="s">
        <v>250</v>
      </c>
      <c r="Q9" s="252"/>
      <c r="R9" s="102">
        <v>7.3</v>
      </c>
    </row>
    <row r="10" spans="2:18" x14ac:dyDescent="0.15">
      <c r="B10" s="342"/>
      <c r="C10" s="114">
        <v>6</v>
      </c>
      <c r="D10" s="99">
        <v>2</v>
      </c>
      <c r="E10" s="100">
        <v>2</v>
      </c>
      <c r="F10" s="100">
        <v>2</v>
      </c>
      <c r="G10" s="100">
        <v>2</v>
      </c>
      <c r="H10" s="100">
        <v>2</v>
      </c>
      <c r="I10" s="100">
        <v>2</v>
      </c>
      <c r="J10" s="100">
        <v>2</v>
      </c>
      <c r="K10" s="100">
        <v>2</v>
      </c>
      <c r="L10" s="100">
        <v>2</v>
      </c>
      <c r="M10" s="101">
        <v>2</v>
      </c>
      <c r="O10" s="112">
        <v>9</v>
      </c>
      <c r="P10" s="250" t="s">
        <v>253</v>
      </c>
      <c r="Q10" s="252"/>
      <c r="R10" s="102">
        <v>10.1</v>
      </c>
    </row>
    <row r="11" spans="2:18" x14ac:dyDescent="0.15">
      <c r="B11" s="342"/>
      <c r="C11" s="114">
        <v>7</v>
      </c>
      <c r="D11" s="99">
        <v>2</v>
      </c>
      <c r="E11" s="100">
        <v>2</v>
      </c>
      <c r="F11" s="100">
        <v>2</v>
      </c>
      <c r="G11" s="100">
        <v>2</v>
      </c>
      <c r="H11" s="100">
        <v>2</v>
      </c>
      <c r="I11" s="100">
        <v>2</v>
      </c>
      <c r="J11" s="100">
        <v>2</v>
      </c>
      <c r="K11" s="100">
        <v>2</v>
      </c>
      <c r="L11" s="100">
        <v>2</v>
      </c>
      <c r="M11" s="101">
        <v>2</v>
      </c>
      <c r="O11" s="112">
        <v>10</v>
      </c>
      <c r="P11" s="250" t="s">
        <v>232</v>
      </c>
      <c r="Q11" s="252"/>
      <c r="R11" s="102">
        <v>15.6</v>
      </c>
    </row>
    <row r="12" spans="2:18" x14ac:dyDescent="0.15">
      <c r="B12" s="342"/>
      <c r="C12" s="114">
        <v>8</v>
      </c>
      <c r="D12" s="99">
        <v>2</v>
      </c>
      <c r="E12" s="100">
        <v>2</v>
      </c>
      <c r="F12" s="100">
        <v>2</v>
      </c>
      <c r="G12" s="100">
        <v>2</v>
      </c>
      <c r="H12" s="100">
        <v>2</v>
      </c>
      <c r="I12" s="100">
        <v>2</v>
      </c>
      <c r="J12" s="100">
        <v>2</v>
      </c>
      <c r="K12" s="100">
        <v>2</v>
      </c>
      <c r="L12" s="100">
        <v>2</v>
      </c>
      <c r="M12" s="101">
        <v>2</v>
      </c>
      <c r="O12" s="112">
        <v>12</v>
      </c>
      <c r="P12" s="250" t="s">
        <v>254</v>
      </c>
      <c r="Q12" s="252"/>
      <c r="R12" s="102">
        <v>11.8</v>
      </c>
    </row>
    <row r="13" spans="2:18" x14ac:dyDescent="0.15">
      <c r="B13" s="342"/>
      <c r="C13" s="114">
        <v>9</v>
      </c>
      <c r="D13" s="99">
        <v>2</v>
      </c>
      <c r="E13" s="100">
        <v>2</v>
      </c>
      <c r="F13" s="100">
        <v>2</v>
      </c>
      <c r="G13" s="100">
        <v>2</v>
      </c>
      <c r="H13" s="100">
        <v>2</v>
      </c>
      <c r="I13" s="100">
        <v>2</v>
      </c>
      <c r="J13" s="100">
        <v>2</v>
      </c>
      <c r="K13" s="100">
        <v>2</v>
      </c>
      <c r="L13" s="100">
        <v>2</v>
      </c>
      <c r="M13" s="101">
        <v>2</v>
      </c>
      <c r="O13" s="112">
        <v>13</v>
      </c>
      <c r="P13" s="250" t="s">
        <v>229</v>
      </c>
      <c r="Q13" s="252"/>
      <c r="R13" s="102">
        <v>17.899999999999999</v>
      </c>
    </row>
    <row r="14" spans="2:18" x14ac:dyDescent="0.15">
      <c r="B14" s="342"/>
      <c r="C14" s="114">
        <v>9</v>
      </c>
      <c r="D14" s="99">
        <v>2</v>
      </c>
      <c r="E14" s="100">
        <v>2</v>
      </c>
      <c r="F14" s="100">
        <v>2</v>
      </c>
      <c r="G14" s="100">
        <v>2</v>
      </c>
      <c r="H14" s="100">
        <v>2</v>
      </c>
      <c r="I14" s="100">
        <v>2</v>
      </c>
      <c r="J14" s="100">
        <v>2</v>
      </c>
      <c r="K14" s="100">
        <v>2</v>
      </c>
      <c r="L14" s="100">
        <v>2</v>
      </c>
      <c r="M14" s="101">
        <v>2</v>
      </c>
      <c r="O14" s="112">
        <v>15</v>
      </c>
      <c r="P14" s="250" t="s">
        <v>255</v>
      </c>
      <c r="Q14" s="252"/>
      <c r="R14" s="102">
        <v>13.6</v>
      </c>
    </row>
    <row r="15" spans="2:18" x14ac:dyDescent="0.15">
      <c r="B15" s="342"/>
      <c r="C15" s="114">
        <v>10</v>
      </c>
      <c r="D15" s="99">
        <v>2</v>
      </c>
      <c r="E15" s="100">
        <v>2</v>
      </c>
      <c r="F15" s="100">
        <v>2</v>
      </c>
      <c r="G15" s="100">
        <v>2</v>
      </c>
      <c r="H15" s="100">
        <v>2</v>
      </c>
      <c r="I15" s="100">
        <v>2</v>
      </c>
      <c r="J15" s="100">
        <v>2</v>
      </c>
      <c r="K15" s="100">
        <v>2</v>
      </c>
      <c r="L15" s="100">
        <v>2</v>
      </c>
      <c r="M15" s="101">
        <v>2</v>
      </c>
      <c r="O15" s="112">
        <v>17</v>
      </c>
      <c r="P15" s="250" t="s">
        <v>256</v>
      </c>
      <c r="Q15" s="252"/>
      <c r="R15" s="102">
        <v>15.4</v>
      </c>
    </row>
    <row r="16" spans="2:18" x14ac:dyDescent="0.15">
      <c r="B16" s="342"/>
      <c r="C16" s="114">
        <v>12</v>
      </c>
      <c r="D16" s="99">
        <v>2</v>
      </c>
      <c r="E16" s="100">
        <v>2</v>
      </c>
      <c r="F16" s="100">
        <v>2</v>
      </c>
      <c r="G16" s="100">
        <v>2</v>
      </c>
      <c r="H16" s="100">
        <v>2</v>
      </c>
      <c r="I16" s="100">
        <v>2</v>
      </c>
      <c r="J16" s="100">
        <v>2</v>
      </c>
      <c r="K16" s="100">
        <v>2</v>
      </c>
      <c r="L16" s="100">
        <v>3</v>
      </c>
      <c r="M16" s="101">
        <v>3</v>
      </c>
    </row>
    <row r="17" spans="2:18" x14ac:dyDescent="0.15">
      <c r="B17" s="342"/>
      <c r="C17" s="114">
        <v>14</v>
      </c>
      <c r="D17" s="99">
        <v>2</v>
      </c>
      <c r="E17" s="100">
        <v>2</v>
      </c>
      <c r="F17" s="100">
        <v>2</v>
      </c>
      <c r="G17" s="100">
        <v>2</v>
      </c>
      <c r="H17" s="100">
        <v>2</v>
      </c>
      <c r="I17" s="100">
        <v>2</v>
      </c>
      <c r="J17" s="100">
        <v>2</v>
      </c>
      <c r="K17" s="100">
        <v>3</v>
      </c>
      <c r="L17" s="100">
        <v>3</v>
      </c>
      <c r="M17" s="101">
        <v>3</v>
      </c>
    </row>
    <row r="18" spans="2:18" x14ac:dyDescent="0.15">
      <c r="B18" s="342"/>
      <c r="C18" s="114">
        <v>16</v>
      </c>
      <c r="D18" s="99">
        <v>2</v>
      </c>
      <c r="E18" s="100">
        <v>2</v>
      </c>
      <c r="F18" s="100">
        <v>2</v>
      </c>
      <c r="G18" s="100">
        <v>2</v>
      </c>
      <c r="H18" s="100">
        <v>2</v>
      </c>
      <c r="I18" s="100">
        <v>3</v>
      </c>
      <c r="J18" s="100">
        <v>3</v>
      </c>
      <c r="K18" s="100">
        <v>3</v>
      </c>
      <c r="L18" s="100">
        <v>3</v>
      </c>
      <c r="M18" s="101">
        <v>3</v>
      </c>
    </row>
    <row r="19" spans="2:18" x14ac:dyDescent="0.15">
      <c r="B19" s="342"/>
      <c r="C19" s="114">
        <v>18</v>
      </c>
      <c r="D19" s="99">
        <v>2</v>
      </c>
      <c r="E19" s="100">
        <v>2</v>
      </c>
      <c r="F19" s="100">
        <v>2</v>
      </c>
      <c r="G19" s="100">
        <v>3</v>
      </c>
      <c r="H19" s="100">
        <v>3</v>
      </c>
      <c r="I19" s="100">
        <v>3</v>
      </c>
      <c r="J19" s="100">
        <v>3</v>
      </c>
      <c r="K19" s="100">
        <v>3</v>
      </c>
      <c r="L19" s="100">
        <v>3</v>
      </c>
      <c r="M19" s="101">
        <v>3</v>
      </c>
    </row>
    <row r="20" spans="2:18" x14ac:dyDescent="0.15">
      <c r="B20" s="343"/>
      <c r="C20" s="103">
        <v>20</v>
      </c>
      <c r="D20" s="104">
        <v>2</v>
      </c>
      <c r="E20" s="105">
        <v>2</v>
      </c>
      <c r="F20" s="105">
        <v>3</v>
      </c>
      <c r="G20" s="105">
        <v>3</v>
      </c>
      <c r="H20" s="105">
        <v>3</v>
      </c>
      <c r="I20" s="105">
        <v>3</v>
      </c>
      <c r="J20" s="105">
        <v>3</v>
      </c>
      <c r="K20" s="105">
        <v>3</v>
      </c>
      <c r="L20" s="105">
        <v>5</v>
      </c>
      <c r="M20" s="106">
        <v>5</v>
      </c>
    </row>
    <row r="21" spans="2:18" x14ac:dyDescent="0.15">
      <c r="B21" s="341" t="s">
        <v>247</v>
      </c>
      <c r="C21" s="336" t="s">
        <v>257</v>
      </c>
      <c r="D21" s="340" t="s">
        <v>243</v>
      </c>
      <c r="E21" s="334"/>
      <c r="F21" s="334"/>
      <c r="G21" s="334"/>
      <c r="H21" s="334"/>
      <c r="I21" s="334"/>
      <c r="J21" s="334"/>
      <c r="K21" s="334"/>
      <c r="L21" s="334"/>
      <c r="M21" s="334"/>
      <c r="N21" s="334"/>
      <c r="O21" s="334"/>
      <c r="P21" s="334"/>
      <c r="Q21" s="334"/>
      <c r="R21" s="335"/>
    </row>
    <row r="22" spans="2:18" x14ac:dyDescent="0.15">
      <c r="B22" s="342"/>
      <c r="C22" s="338"/>
      <c r="D22" s="107">
        <v>2</v>
      </c>
      <c r="E22" s="108">
        <v>2.5</v>
      </c>
      <c r="F22" s="108">
        <v>3</v>
      </c>
      <c r="G22" s="108">
        <v>3.5</v>
      </c>
      <c r="H22" s="108">
        <v>4</v>
      </c>
      <c r="I22" s="108">
        <v>4.5</v>
      </c>
      <c r="J22" s="108">
        <v>5</v>
      </c>
      <c r="K22" s="108">
        <v>5.5</v>
      </c>
      <c r="L22" s="108">
        <v>6</v>
      </c>
      <c r="M22" s="108">
        <v>6.5</v>
      </c>
      <c r="N22" s="108">
        <v>7</v>
      </c>
      <c r="O22" s="108">
        <v>8</v>
      </c>
      <c r="P22" s="108">
        <v>9</v>
      </c>
      <c r="Q22" s="108">
        <v>10</v>
      </c>
      <c r="R22" s="109">
        <v>11</v>
      </c>
    </row>
    <row r="23" spans="2:18" x14ac:dyDescent="0.15">
      <c r="B23" s="342"/>
      <c r="C23" s="95">
        <v>0</v>
      </c>
      <c r="D23" s="96">
        <v>2</v>
      </c>
      <c r="E23" s="97">
        <v>2</v>
      </c>
      <c r="F23" s="97">
        <v>2</v>
      </c>
      <c r="G23" s="97">
        <v>2</v>
      </c>
      <c r="H23" s="97">
        <v>2</v>
      </c>
      <c r="I23" s="97">
        <v>2</v>
      </c>
      <c r="J23" s="97">
        <v>2</v>
      </c>
      <c r="K23" s="97">
        <v>2</v>
      </c>
      <c r="L23" s="97">
        <v>3</v>
      </c>
      <c r="M23" s="97">
        <v>3</v>
      </c>
      <c r="N23" s="97">
        <v>3</v>
      </c>
      <c r="O23" s="97" t="s">
        <v>258</v>
      </c>
      <c r="P23" s="97" t="s">
        <v>259</v>
      </c>
      <c r="Q23" s="97" t="s">
        <v>260</v>
      </c>
      <c r="R23" s="98" t="s">
        <v>261</v>
      </c>
    </row>
    <row r="24" spans="2:18" x14ac:dyDescent="0.15">
      <c r="B24" s="342"/>
      <c r="C24" s="114">
        <v>2</v>
      </c>
      <c r="D24" s="99">
        <v>2</v>
      </c>
      <c r="E24" s="100">
        <v>2</v>
      </c>
      <c r="F24" s="100">
        <v>2</v>
      </c>
      <c r="G24" s="100">
        <v>2</v>
      </c>
      <c r="H24" s="100">
        <v>2</v>
      </c>
      <c r="I24" s="100">
        <v>2</v>
      </c>
      <c r="J24" s="100">
        <v>3</v>
      </c>
      <c r="K24" s="100">
        <v>3</v>
      </c>
      <c r="L24" s="100">
        <v>3</v>
      </c>
      <c r="M24" s="100">
        <v>3</v>
      </c>
      <c r="N24" s="97" t="s">
        <v>260</v>
      </c>
      <c r="O24" s="97" t="s">
        <v>259</v>
      </c>
      <c r="P24" s="97" t="s">
        <v>259</v>
      </c>
      <c r="Q24" s="97" t="s">
        <v>261</v>
      </c>
      <c r="R24" s="101">
        <v>6</v>
      </c>
    </row>
    <row r="25" spans="2:18" x14ac:dyDescent="0.15">
      <c r="B25" s="342"/>
      <c r="C25" s="114">
        <v>3</v>
      </c>
      <c r="D25" s="99">
        <v>2</v>
      </c>
      <c r="E25" s="100">
        <v>2</v>
      </c>
      <c r="F25" s="100">
        <v>2</v>
      </c>
      <c r="G25" s="100">
        <v>2</v>
      </c>
      <c r="H25" s="100">
        <v>2</v>
      </c>
      <c r="I25" s="100">
        <v>3</v>
      </c>
      <c r="J25" s="100">
        <v>3</v>
      </c>
      <c r="K25" s="100">
        <v>3</v>
      </c>
      <c r="L25" s="100">
        <v>3</v>
      </c>
      <c r="M25" s="100" t="s">
        <v>260</v>
      </c>
      <c r="N25" s="97" t="s">
        <v>259</v>
      </c>
      <c r="O25" s="97" t="s">
        <v>259</v>
      </c>
      <c r="P25" s="97" t="s">
        <v>261</v>
      </c>
      <c r="Q25" s="97">
        <v>6</v>
      </c>
      <c r="R25" s="101">
        <v>6</v>
      </c>
    </row>
    <row r="26" spans="2:18" x14ac:dyDescent="0.15">
      <c r="B26" s="342"/>
      <c r="C26" s="114">
        <v>4</v>
      </c>
      <c r="D26" s="99">
        <v>2</v>
      </c>
      <c r="E26" s="100">
        <v>2</v>
      </c>
      <c r="F26" s="100">
        <v>2</v>
      </c>
      <c r="G26" s="100">
        <v>2</v>
      </c>
      <c r="H26" s="100">
        <v>3</v>
      </c>
      <c r="I26" s="100">
        <v>3</v>
      </c>
      <c r="J26" s="100">
        <v>3</v>
      </c>
      <c r="K26" s="100">
        <v>3</v>
      </c>
      <c r="L26" s="100" t="s">
        <v>262</v>
      </c>
      <c r="M26" s="100" t="s">
        <v>258</v>
      </c>
      <c r="N26" s="97" t="s">
        <v>260</v>
      </c>
      <c r="O26" s="97" t="s">
        <v>260</v>
      </c>
      <c r="P26" s="97" t="s">
        <v>261</v>
      </c>
      <c r="Q26" s="97">
        <v>6</v>
      </c>
      <c r="R26" s="101">
        <v>6</v>
      </c>
    </row>
    <row r="27" spans="2:18" x14ac:dyDescent="0.15">
      <c r="B27" s="342"/>
      <c r="C27" s="114">
        <v>5</v>
      </c>
      <c r="D27" s="99">
        <v>2</v>
      </c>
      <c r="E27" s="100">
        <v>2</v>
      </c>
      <c r="F27" s="100">
        <v>2</v>
      </c>
      <c r="G27" s="100">
        <v>3</v>
      </c>
      <c r="H27" s="100">
        <v>3</v>
      </c>
      <c r="I27" s="100">
        <v>3</v>
      </c>
      <c r="J27" s="100">
        <v>3</v>
      </c>
      <c r="K27" s="100" t="s">
        <v>263</v>
      </c>
      <c r="L27" s="100" t="s">
        <v>263</v>
      </c>
      <c r="M27" s="100" t="s">
        <v>263</v>
      </c>
      <c r="N27" s="97" t="s">
        <v>259</v>
      </c>
      <c r="O27" s="97" t="s">
        <v>261</v>
      </c>
      <c r="P27" s="97">
        <v>6</v>
      </c>
      <c r="Q27" s="97">
        <v>6</v>
      </c>
      <c r="R27" s="101">
        <v>9</v>
      </c>
    </row>
    <row r="28" spans="2:18" x14ac:dyDescent="0.15">
      <c r="B28" s="342"/>
      <c r="C28" s="114">
        <v>6</v>
      </c>
      <c r="D28" s="99">
        <v>2</v>
      </c>
      <c r="E28" s="100">
        <v>2</v>
      </c>
      <c r="F28" s="100">
        <v>3</v>
      </c>
      <c r="G28" s="100">
        <v>3</v>
      </c>
      <c r="H28" s="100">
        <v>3</v>
      </c>
      <c r="I28" s="100" t="s">
        <v>263</v>
      </c>
      <c r="J28" s="100" t="s">
        <v>263</v>
      </c>
      <c r="K28" s="100" t="s">
        <v>263</v>
      </c>
      <c r="L28" s="100" t="s">
        <v>263</v>
      </c>
      <c r="M28" s="100" t="s">
        <v>263</v>
      </c>
      <c r="N28" s="97" t="s">
        <v>259</v>
      </c>
      <c r="O28" s="97" t="s">
        <v>261</v>
      </c>
      <c r="P28" s="97">
        <v>6</v>
      </c>
      <c r="Q28" s="97">
        <v>6</v>
      </c>
      <c r="R28" s="101">
        <v>9</v>
      </c>
    </row>
    <row r="29" spans="2:18" x14ac:dyDescent="0.15">
      <c r="B29" s="342"/>
      <c r="C29" s="114">
        <v>7</v>
      </c>
      <c r="D29" s="99">
        <v>3</v>
      </c>
      <c r="E29" s="100">
        <v>3</v>
      </c>
      <c r="F29" s="100">
        <v>3</v>
      </c>
      <c r="G29" s="100">
        <v>3</v>
      </c>
      <c r="H29" s="100" t="s">
        <v>263</v>
      </c>
      <c r="I29" s="100" t="s">
        <v>263</v>
      </c>
      <c r="J29" s="100" t="s">
        <v>263</v>
      </c>
      <c r="K29" s="100" t="s">
        <v>263</v>
      </c>
      <c r="L29" s="100" t="s">
        <v>263</v>
      </c>
      <c r="M29" s="100" t="s">
        <v>263</v>
      </c>
      <c r="N29" s="97" t="s">
        <v>264</v>
      </c>
      <c r="O29" s="97">
        <v>6</v>
      </c>
      <c r="P29" s="97">
        <v>6</v>
      </c>
      <c r="Q29" s="97">
        <v>9</v>
      </c>
      <c r="R29" s="101">
        <v>9</v>
      </c>
    </row>
    <row r="30" spans="2:18" x14ac:dyDescent="0.15">
      <c r="B30" s="342"/>
      <c r="C30" s="114">
        <v>8</v>
      </c>
      <c r="D30" s="100">
        <v>3</v>
      </c>
      <c r="E30" s="100">
        <v>3</v>
      </c>
      <c r="F30" s="100">
        <v>3</v>
      </c>
      <c r="G30" s="100" t="s">
        <v>265</v>
      </c>
      <c r="H30" s="100" t="s">
        <v>260</v>
      </c>
      <c r="I30" s="100" t="s">
        <v>265</v>
      </c>
      <c r="J30" s="100" t="s">
        <v>259</v>
      </c>
      <c r="K30" s="100" t="s">
        <v>259</v>
      </c>
      <c r="L30" s="100" t="s">
        <v>259</v>
      </c>
      <c r="M30" s="100" t="s">
        <v>266</v>
      </c>
      <c r="N30" s="97" t="s">
        <v>264</v>
      </c>
      <c r="O30" s="97">
        <v>6</v>
      </c>
      <c r="P30" s="97">
        <v>6</v>
      </c>
      <c r="Q30" s="97">
        <v>9</v>
      </c>
      <c r="R30" s="101">
        <v>9</v>
      </c>
    </row>
    <row r="31" spans="2:18" x14ac:dyDescent="0.15">
      <c r="B31" s="342"/>
      <c r="C31" s="114">
        <v>9</v>
      </c>
      <c r="D31" s="100">
        <v>3</v>
      </c>
      <c r="E31" s="100">
        <v>3</v>
      </c>
      <c r="F31" s="100" t="s">
        <v>263</v>
      </c>
      <c r="G31" s="100" t="s">
        <v>263</v>
      </c>
      <c r="H31" s="100" t="s">
        <v>263</v>
      </c>
      <c r="I31" s="100" t="s">
        <v>263</v>
      </c>
      <c r="J31" s="100" t="s">
        <v>263</v>
      </c>
      <c r="K31" s="100" t="s">
        <v>263</v>
      </c>
      <c r="L31" s="100" t="s">
        <v>264</v>
      </c>
      <c r="M31" s="100" t="s">
        <v>267</v>
      </c>
      <c r="N31" s="97">
        <v>6</v>
      </c>
      <c r="O31" s="97">
        <v>6</v>
      </c>
      <c r="P31" s="97">
        <v>9</v>
      </c>
      <c r="Q31" s="97">
        <v>9</v>
      </c>
      <c r="R31" s="101" t="s">
        <v>268</v>
      </c>
    </row>
    <row r="32" spans="2:18" x14ac:dyDescent="0.15">
      <c r="B32" s="342"/>
      <c r="C32" s="114">
        <v>10</v>
      </c>
      <c r="D32" s="100">
        <v>3</v>
      </c>
      <c r="E32" s="97" t="s">
        <v>259</v>
      </c>
      <c r="F32" s="100" t="s">
        <v>258</v>
      </c>
      <c r="G32" s="100" t="s">
        <v>259</v>
      </c>
      <c r="H32" s="100" t="s">
        <v>259</v>
      </c>
      <c r="I32" s="100" t="s">
        <v>259</v>
      </c>
      <c r="J32" s="100" t="s">
        <v>259</v>
      </c>
      <c r="K32" s="100" t="s">
        <v>269</v>
      </c>
      <c r="L32" s="100" t="s">
        <v>261</v>
      </c>
      <c r="M32" s="97">
        <v>6</v>
      </c>
      <c r="N32" s="97">
        <v>6</v>
      </c>
      <c r="O32" s="97">
        <v>6</v>
      </c>
      <c r="P32" s="97">
        <v>9</v>
      </c>
      <c r="Q32" s="97">
        <v>9</v>
      </c>
      <c r="R32" s="101" t="s">
        <v>270</v>
      </c>
    </row>
    <row r="33" spans="2:18" x14ac:dyDescent="0.15">
      <c r="B33" s="342"/>
      <c r="C33" s="114">
        <v>12</v>
      </c>
      <c r="D33" s="99" t="s">
        <v>263</v>
      </c>
      <c r="E33" s="100" t="s">
        <v>263</v>
      </c>
      <c r="F33" s="100" t="s">
        <v>263</v>
      </c>
      <c r="G33" s="100" t="s">
        <v>263</v>
      </c>
      <c r="H33" s="100" t="s">
        <v>263</v>
      </c>
      <c r="I33" s="100" t="s">
        <v>269</v>
      </c>
      <c r="J33" s="100" t="s">
        <v>261</v>
      </c>
      <c r="K33" s="100">
        <v>6</v>
      </c>
      <c r="L33" s="100">
        <v>6</v>
      </c>
      <c r="M33" s="100">
        <v>6</v>
      </c>
      <c r="N33" s="97">
        <v>6</v>
      </c>
      <c r="O33" s="97">
        <v>9</v>
      </c>
      <c r="P33" s="97">
        <v>9</v>
      </c>
      <c r="Q33" s="97" t="s">
        <v>270</v>
      </c>
      <c r="R33" s="101" t="s">
        <v>270</v>
      </c>
    </row>
    <row r="34" spans="2:18" x14ac:dyDescent="0.15">
      <c r="B34" s="342"/>
      <c r="C34" s="114">
        <v>14</v>
      </c>
      <c r="D34" s="97" t="s">
        <v>259</v>
      </c>
      <c r="E34" s="97" t="s">
        <v>259</v>
      </c>
      <c r="F34" s="100" t="s">
        <v>260</v>
      </c>
      <c r="G34" s="100" t="s">
        <v>261</v>
      </c>
      <c r="H34" s="100">
        <v>6</v>
      </c>
      <c r="I34" s="97">
        <v>6</v>
      </c>
      <c r="J34" s="97">
        <v>6</v>
      </c>
      <c r="K34" s="97">
        <v>6</v>
      </c>
      <c r="L34" s="100">
        <v>9</v>
      </c>
      <c r="M34" s="100">
        <v>9</v>
      </c>
      <c r="N34" s="97">
        <v>9</v>
      </c>
      <c r="O34" s="97">
        <v>9</v>
      </c>
      <c r="P34" s="97" t="s">
        <v>270</v>
      </c>
      <c r="Q34" s="97" t="s">
        <v>270</v>
      </c>
      <c r="R34" s="101" t="s">
        <v>270</v>
      </c>
    </row>
    <row r="35" spans="2:18" x14ac:dyDescent="0.15">
      <c r="B35" s="342"/>
      <c r="C35" s="114">
        <v>16</v>
      </c>
      <c r="D35" s="97" t="s">
        <v>258</v>
      </c>
      <c r="E35" s="100" t="s">
        <v>271</v>
      </c>
      <c r="F35" s="100">
        <v>6</v>
      </c>
      <c r="G35" s="100">
        <v>6</v>
      </c>
      <c r="H35" s="100">
        <v>6</v>
      </c>
      <c r="I35" s="100">
        <v>6</v>
      </c>
      <c r="J35" s="100">
        <v>9</v>
      </c>
      <c r="K35" s="100">
        <v>9</v>
      </c>
      <c r="L35" s="100">
        <v>9</v>
      </c>
      <c r="M35" s="100">
        <v>9</v>
      </c>
      <c r="N35" s="97">
        <v>9</v>
      </c>
      <c r="O35" s="97" t="s">
        <v>270</v>
      </c>
      <c r="P35" s="97" t="s">
        <v>270</v>
      </c>
      <c r="Q35" s="97" t="s">
        <v>270</v>
      </c>
      <c r="R35" s="101" t="s">
        <v>270</v>
      </c>
    </row>
    <row r="36" spans="2:18" x14ac:dyDescent="0.15">
      <c r="B36" s="342"/>
      <c r="C36" s="114">
        <v>18</v>
      </c>
      <c r="D36" s="99" t="s">
        <v>271</v>
      </c>
      <c r="E36" s="97">
        <v>6</v>
      </c>
      <c r="F36" s="97">
        <v>6</v>
      </c>
      <c r="G36" s="97">
        <v>6</v>
      </c>
      <c r="H36" s="97">
        <v>9</v>
      </c>
      <c r="I36" s="97">
        <v>9</v>
      </c>
      <c r="J36" s="97">
        <v>9</v>
      </c>
      <c r="K36" s="97">
        <v>9</v>
      </c>
      <c r="L36" s="97" t="s">
        <v>270</v>
      </c>
      <c r="M36" s="97" t="s">
        <v>270</v>
      </c>
      <c r="N36" s="97" t="s">
        <v>270</v>
      </c>
      <c r="O36" s="97" t="s">
        <v>270</v>
      </c>
      <c r="P36" s="97" t="s">
        <v>270</v>
      </c>
      <c r="Q36" s="100" t="s">
        <v>270</v>
      </c>
      <c r="R36" s="101" t="s">
        <v>270</v>
      </c>
    </row>
    <row r="37" spans="2:18" x14ac:dyDescent="0.15">
      <c r="B37" s="343"/>
      <c r="C37" s="113">
        <v>20</v>
      </c>
      <c r="D37" s="92" t="s">
        <v>271</v>
      </c>
      <c r="E37" s="93">
        <v>6</v>
      </c>
      <c r="F37" s="97">
        <v>9</v>
      </c>
      <c r="G37" s="97">
        <v>9</v>
      </c>
      <c r="H37" s="93">
        <v>5</v>
      </c>
      <c r="I37" s="93" t="s">
        <v>270</v>
      </c>
      <c r="J37" s="93" t="s">
        <v>270</v>
      </c>
      <c r="K37" s="93" t="s">
        <v>270</v>
      </c>
      <c r="L37" s="93" t="s">
        <v>270</v>
      </c>
      <c r="M37" s="93" t="s">
        <v>270</v>
      </c>
      <c r="N37" s="93" t="s">
        <v>270</v>
      </c>
      <c r="O37" s="93" t="s">
        <v>270</v>
      </c>
      <c r="P37" s="93" t="s">
        <v>270</v>
      </c>
      <c r="Q37" s="93" t="s">
        <v>270</v>
      </c>
      <c r="R37" s="94" t="s">
        <v>270</v>
      </c>
    </row>
    <row r="38" spans="2:18" x14ac:dyDescent="0.15">
      <c r="B38" s="336" t="s">
        <v>224</v>
      </c>
      <c r="C38" s="336" t="s">
        <v>248</v>
      </c>
      <c r="D38" s="333" t="s">
        <v>243</v>
      </c>
      <c r="E38" s="334"/>
      <c r="F38" s="334"/>
      <c r="G38" s="334"/>
      <c r="H38" s="334"/>
      <c r="I38" s="334"/>
      <c r="J38" s="334"/>
      <c r="K38" s="334"/>
      <c r="L38" s="334"/>
      <c r="M38" s="334"/>
      <c r="N38" s="334"/>
      <c r="O38" s="334"/>
      <c r="P38" s="334"/>
      <c r="Q38" s="334"/>
      <c r="R38" s="335"/>
    </row>
    <row r="39" spans="2:18" x14ac:dyDescent="0.15">
      <c r="B39" s="337"/>
      <c r="C39" s="338"/>
      <c r="D39" s="110">
        <v>2</v>
      </c>
      <c r="E39" s="108">
        <v>2.5</v>
      </c>
      <c r="F39" s="108">
        <v>3</v>
      </c>
      <c r="G39" s="108">
        <v>3.5</v>
      </c>
      <c r="H39" s="108">
        <v>4</v>
      </c>
      <c r="I39" s="108">
        <v>4.5</v>
      </c>
      <c r="J39" s="108">
        <v>5</v>
      </c>
      <c r="K39" s="108">
        <v>5.5</v>
      </c>
      <c r="L39" s="108">
        <v>6</v>
      </c>
      <c r="M39" s="108">
        <v>6.5</v>
      </c>
      <c r="N39" s="108">
        <v>7</v>
      </c>
      <c r="O39" s="108">
        <v>8</v>
      </c>
      <c r="P39" s="108">
        <v>9</v>
      </c>
      <c r="Q39" s="108">
        <v>10</v>
      </c>
      <c r="R39" s="109">
        <v>11</v>
      </c>
    </row>
    <row r="40" spans="2:18" x14ac:dyDescent="0.15">
      <c r="B40" s="337"/>
      <c r="C40" s="95">
        <v>0</v>
      </c>
      <c r="D40" s="96">
        <v>2</v>
      </c>
      <c r="E40" s="97">
        <v>3</v>
      </c>
      <c r="F40" s="111">
        <v>3</v>
      </c>
      <c r="G40" s="97" t="s">
        <v>263</v>
      </c>
      <c r="H40" s="97" t="s">
        <v>263</v>
      </c>
      <c r="I40" s="97" t="s">
        <v>271</v>
      </c>
      <c r="J40" s="97">
        <v>6</v>
      </c>
      <c r="K40" s="97">
        <v>6</v>
      </c>
      <c r="L40" s="97">
        <v>9</v>
      </c>
      <c r="M40" s="97">
        <v>9</v>
      </c>
      <c r="N40" s="97" t="s">
        <v>270</v>
      </c>
      <c r="O40" s="97" t="s">
        <v>270</v>
      </c>
      <c r="P40" s="97" t="s">
        <v>270</v>
      </c>
      <c r="Q40" s="97" t="s">
        <v>270</v>
      </c>
      <c r="R40" s="98" t="s">
        <v>270</v>
      </c>
    </row>
    <row r="41" spans="2:18" x14ac:dyDescent="0.15">
      <c r="B41" s="337"/>
      <c r="C41" s="114">
        <v>2</v>
      </c>
      <c r="D41" s="99">
        <v>3</v>
      </c>
      <c r="E41" s="100" t="s">
        <v>263</v>
      </c>
      <c r="F41" s="100" t="s">
        <v>263</v>
      </c>
      <c r="G41" s="100" t="s">
        <v>263</v>
      </c>
      <c r="H41" s="100" t="s">
        <v>271</v>
      </c>
      <c r="I41" s="97">
        <v>6</v>
      </c>
      <c r="J41" s="97">
        <v>9</v>
      </c>
      <c r="K41" s="97">
        <v>9</v>
      </c>
      <c r="L41" s="100" t="s">
        <v>270</v>
      </c>
      <c r="M41" s="100" t="s">
        <v>270</v>
      </c>
      <c r="N41" s="100" t="s">
        <v>270</v>
      </c>
      <c r="O41" s="100" t="s">
        <v>270</v>
      </c>
      <c r="P41" s="100" t="s">
        <v>270</v>
      </c>
      <c r="Q41" s="100" t="s">
        <v>270</v>
      </c>
      <c r="R41" s="101" t="s">
        <v>272</v>
      </c>
    </row>
    <row r="42" spans="2:18" x14ac:dyDescent="0.15">
      <c r="B42" s="337"/>
      <c r="C42" s="114">
        <v>3</v>
      </c>
      <c r="D42" s="97" t="s">
        <v>259</v>
      </c>
      <c r="E42" s="97" t="s">
        <v>259</v>
      </c>
      <c r="F42" s="97" t="s">
        <v>258</v>
      </c>
      <c r="G42" s="100" t="s">
        <v>271</v>
      </c>
      <c r="H42" s="100">
        <v>6</v>
      </c>
      <c r="I42" s="100">
        <v>9</v>
      </c>
      <c r="J42" s="100">
        <v>9</v>
      </c>
      <c r="K42" s="97" t="s">
        <v>270</v>
      </c>
      <c r="L42" s="97" t="s">
        <v>270</v>
      </c>
      <c r="M42" s="97" t="s">
        <v>270</v>
      </c>
      <c r="N42" s="97" t="s">
        <v>270</v>
      </c>
      <c r="O42" s="97" t="s">
        <v>270</v>
      </c>
      <c r="P42" s="97" t="s">
        <v>270</v>
      </c>
      <c r="Q42" s="100">
        <v>12</v>
      </c>
      <c r="R42" s="101" t="s">
        <v>273</v>
      </c>
    </row>
    <row r="43" spans="2:18" x14ac:dyDescent="0.15">
      <c r="B43" s="337"/>
      <c r="C43" s="114">
        <v>4</v>
      </c>
      <c r="D43" s="97" t="s">
        <v>265</v>
      </c>
      <c r="E43" s="97" t="s">
        <v>259</v>
      </c>
      <c r="F43" s="100" t="s">
        <v>271</v>
      </c>
      <c r="G43" s="97">
        <v>6</v>
      </c>
      <c r="H43" s="100">
        <v>6</v>
      </c>
      <c r="I43" s="97">
        <v>9</v>
      </c>
      <c r="J43" s="100" t="s">
        <v>270</v>
      </c>
      <c r="K43" s="100" t="s">
        <v>270</v>
      </c>
      <c r="L43" s="100" t="s">
        <v>270</v>
      </c>
      <c r="M43" s="100" t="s">
        <v>270</v>
      </c>
      <c r="N43" s="100" t="s">
        <v>270</v>
      </c>
      <c r="O43" s="100" t="s">
        <v>270</v>
      </c>
      <c r="P43" s="100" t="s">
        <v>270</v>
      </c>
      <c r="Q43" s="100" t="s">
        <v>273</v>
      </c>
      <c r="R43" s="101" t="s">
        <v>273</v>
      </c>
    </row>
    <row r="44" spans="2:18" x14ac:dyDescent="0.15">
      <c r="B44" s="337"/>
      <c r="C44" s="114">
        <v>5</v>
      </c>
      <c r="D44" s="97" t="s">
        <v>259</v>
      </c>
      <c r="E44" s="100" t="s">
        <v>271</v>
      </c>
      <c r="F44" s="97">
        <v>6</v>
      </c>
      <c r="G44" s="97">
        <v>6</v>
      </c>
      <c r="H44" s="97">
        <v>9</v>
      </c>
      <c r="I44" s="97">
        <v>9</v>
      </c>
      <c r="J44" s="100" t="s">
        <v>270</v>
      </c>
      <c r="K44" s="100" t="s">
        <v>270</v>
      </c>
      <c r="L44" s="100" t="s">
        <v>270</v>
      </c>
      <c r="M44" s="100" t="s">
        <v>270</v>
      </c>
      <c r="N44" s="100" t="s">
        <v>270</v>
      </c>
      <c r="O44" s="100" t="s">
        <v>270</v>
      </c>
      <c r="P44" s="100" t="s">
        <v>270</v>
      </c>
      <c r="Q44" s="100" t="s">
        <v>273</v>
      </c>
      <c r="R44" s="101" t="s">
        <v>273</v>
      </c>
    </row>
    <row r="45" spans="2:18" x14ac:dyDescent="0.15">
      <c r="B45" s="337"/>
      <c r="C45" s="114">
        <v>6</v>
      </c>
      <c r="D45" s="99" t="s">
        <v>271</v>
      </c>
      <c r="E45" s="97">
        <v>6</v>
      </c>
      <c r="F45" s="97">
        <v>6</v>
      </c>
      <c r="G45" s="97">
        <v>9</v>
      </c>
      <c r="H45" s="97">
        <v>9</v>
      </c>
      <c r="I45" s="100" t="s">
        <v>270</v>
      </c>
      <c r="J45" s="100" t="s">
        <v>270</v>
      </c>
      <c r="K45" s="100" t="s">
        <v>270</v>
      </c>
      <c r="L45" s="100" t="s">
        <v>270</v>
      </c>
      <c r="M45" s="100" t="s">
        <v>270</v>
      </c>
      <c r="N45" s="100" t="s">
        <v>270</v>
      </c>
      <c r="O45" s="97" t="s">
        <v>270</v>
      </c>
      <c r="P45" s="100">
        <v>12</v>
      </c>
      <c r="Q45" s="100" t="s">
        <v>273</v>
      </c>
      <c r="R45" s="101" t="s">
        <v>273</v>
      </c>
    </row>
    <row r="46" spans="2:18" x14ac:dyDescent="0.15">
      <c r="B46" s="337"/>
      <c r="C46" s="114">
        <v>7</v>
      </c>
      <c r="D46" s="99">
        <v>6</v>
      </c>
      <c r="E46" s="97">
        <v>6</v>
      </c>
      <c r="F46" s="97">
        <v>9</v>
      </c>
      <c r="G46" s="97">
        <v>9</v>
      </c>
      <c r="H46" s="100" t="s">
        <v>270</v>
      </c>
      <c r="I46" s="100" t="s">
        <v>270</v>
      </c>
      <c r="J46" s="100" t="s">
        <v>270</v>
      </c>
      <c r="K46" s="100" t="s">
        <v>270</v>
      </c>
      <c r="L46" s="100" t="s">
        <v>270</v>
      </c>
      <c r="M46" s="100" t="s">
        <v>270</v>
      </c>
      <c r="N46" s="100" t="s">
        <v>270</v>
      </c>
      <c r="O46" s="97" t="s">
        <v>270</v>
      </c>
      <c r="P46" s="100" t="s">
        <v>273</v>
      </c>
      <c r="Q46" s="100" t="s">
        <v>273</v>
      </c>
      <c r="R46" s="101" t="s">
        <v>273</v>
      </c>
    </row>
    <row r="47" spans="2:18" x14ac:dyDescent="0.15">
      <c r="B47" s="337"/>
      <c r="C47" s="114">
        <v>8</v>
      </c>
      <c r="D47" s="99">
        <v>6</v>
      </c>
      <c r="E47" s="97">
        <v>9</v>
      </c>
      <c r="F47" s="97">
        <v>9</v>
      </c>
      <c r="G47" s="100" t="s">
        <v>270</v>
      </c>
      <c r="H47" s="100" t="s">
        <v>270</v>
      </c>
      <c r="I47" s="100" t="s">
        <v>270</v>
      </c>
      <c r="J47" s="100" t="s">
        <v>270</v>
      </c>
      <c r="K47" s="100" t="s">
        <v>270</v>
      </c>
      <c r="L47" s="100" t="s">
        <v>270</v>
      </c>
      <c r="M47" s="100" t="s">
        <v>270</v>
      </c>
      <c r="N47" s="97" t="s">
        <v>270</v>
      </c>
      <c r="O47" s="100">
        <v>12</v>
      </c>
      <c r="P47" s="100" t="s">
        <v>273</v>
      </c>
      <c r="Q47" s="100" t="s">
        <v>273</v>
      </c>
      <c r="R47" s="101" t="s">
        <v>273</v>
      </c>
    </row>
    <row r="48" spans="2:18" x14ac:dyDescent="0.15">
      <c r="B48" s="337"/>
      <c r="C48" s="114">
        <v>9</v>
      </c>
      <c r="D48" s="99">
        <v>9</v>
      </c>
      <c r="E48" s="97">
        <v>9</v>
      </c>
      <c r="F48" s="100" t="s">
        <v>270</v>
      </c>
      <c r="G48" s="100" t="s">
        <v>270</v>
      </c>
      <c r="H48" s="100" t="s">
        <v>270</v>
      </c>
      <c r="I48" s="100" t="s">
        <v>270</v>
      </c>
      <c r="J48" s="100" t="s">
        <v>270</v>
      </c>
      <c r="K48" s="100" t="s">
        <v>270</v>
      </c>
      <c r="L48" s="100" t="s">
        <v>270</v>
      </c>
      <c r="M48" s="100" t="s">
        <v>270</v>
      </c>
      <c r="N48" s="97" t="s">
        <v>270</v>
      </c>
      <c r="O48" s="100" t="s">
        <v>273</v>
      </c>
      <c r="P48" s="100" t="s">
        <v>273</v>
      </c>
      <c r="Q48" s="100" t="s">
        <v>273</v>
      </c>
      <c r="R48" s="101" t="s">
        <v>273</v>
      </c>
    </row>
    <row r="49" spans="2:18" x14ac:dyDescent="0.15">
      <c r="B49" s="337"/>
      <c r="C49" s="114">
        <v>10</v>
      </c>
      <c r="D49" s="99">
        <v>9</v>
      </c>
      <c r="E49" s="100" t="s">
        <v>270</v>
      </c>
      <c r="F49" s="100" t="s">
        <v>270</v>
      </c>
      <c r="G49" s="100" t="s">
        <v>270</v>
      </c>
      <c r="H49" s="100" t="s">
        <v>270</v>
      </c>
      <c r="I49" s="100" t="s">
        <v>270</v>
      </c>
      <c r="J49" s="100" t="s">
        <v>270</v>
      </c>
      <c r="K49" s="100" t="s">
        <v>270</v>
      </c>
      <c r="L49" s="100" t="s">
        <v>270</v>
      </c>
      <c r="M49" s="100" t="s">
        <v>270</v>
      </c>
      <c r="N49" s="97" t="s">
        <v>270</v>
      </c>
      <c r="O49" s="100" t="s">
        <v>273</v>
      </c>
      <c r="P49" s="100" t="s">
        <v>273</v>
      </c>
      <c r="Q49" s="100" t="s">
        <v>273</v>
      </c>
      <c r="R49" s="101" t="s">
        <v>273</v>
      </c>
    </row>
    <row r="50" spans="2:18" x14ac:dyDescent="0.15">
      <c r="B50" s="337"/>
      <c r="C50" s="114">
        <v>12</v>
      </c>
      <c r="D50" s="99" t="s">
        <v>270</v>
      </c>
      <c r="E50" s="100" t="s">
        <v>270</v>
      </c>
      <c r="F50" s="100" t="s">
        <v>270</v>
      </c>
      <c r="G50" s="100" t="s">
        <v>270</v>
      </c>
      <c r="H50" s="100" t="s">
        <v>270</v>
      </c>
      <c r="I50" s="100" t="s">
        <v>270</v>
      </c>
      <c r="J50" s="100" t="s">
        <v>270</v>
      </c>
      <c r="K50" s="100" t="s">
        <v>270</v>
      </c>
      <c r="L50" s="100" t="s">
        <v>270</v>
      </c>
      <c r="M50" s="100">
        <v>12</v>
      </c>
      <c r="N50" s="100" t="s">
        <v>273</v>
      </c>
      <c r="O50" s="100" t="s">
        <v>273</v>
      </c>
      <c r="P50" s="100" t="s">
        <v>273</v>
      </c>
      <c r="Q50" s="100" t="s">
        <v>273</v>
      </c>
      <c r="R50" s="101" t="s">
        <v>273</v>
      </c>
    </row>
    <row r="51" spans="2:18" x14ac:dyDescent="0.15">
      <c r="B51" s="337"/>
      <c r="C51" s="114">
        <v>14</v>
      </c>
      <c r="D51" s="99" t="s">
        <v>270</v>
      </c>
      <c r="E51" s="100" t="s">
        <v>270</v>
      </c>
      <c r="F51" s="100" t="s">
        <v>270</v>
      </c>
      <c r="G51" s="100" t="s">
        <v>270</v>
      </c>
      <c r="H51" s="100" t="s">
        <v>270</v>
      </c>
      <c r="I51" s="100" t="s">
        <v>270</v>
      </c>
      <c r="J51" s="100" t="s">
        <v>270</v>
      </c>
      <c r="K51" s="97" t="s">
        <v>270</v>
      </c>
      <c r="L51" s="100" t="s">
        <v>273</v>
      </c>
      <c r="M51" s="100" t="s">
        <v>273</v>
      </c>
      <c r="N51" s="100" t="s">
        <v>273</v>
      </c>
      <c r="O51" s="100" t="s">
        <v>273</v>
      </c>
      <c r="P51" s="100" t="s">
        <v>273</v>
      </c>
      <c r="Q51" s="100" t="s">
        <v>273</v>
      </c>
      <c r="R51" s="101" t="s">
        <v>273</v>
      </c>
    </row>
    <row r="52" spans="2:18" x14ac:dyDescent="0.15">
      <c r="B52" s="337"/>
      <c r="C52" s="114">
        <v>16</v>
      </c>
      <c r="D52" s="99" t="s">
        <v>270</v>
      </c>
      <c r="E52" s="100" t="s">
        <v>270</v>
      </c>
      <c r="F52" s="100" t="s">
        <v>270</v>
      </c>
      <c r="G52" s="100" t="s">
        <v>270</v>
      </c>
      <c r="H52" s="100" t="s">
        <v>270</v>
      </c>
      <c r="I52" s="100" t="s">
        <v>270</v>
      </c>
      <c r="J52" s="100">
        <v>12</v>
      </c>
      <c r="K52" s="100" t="s">
        <v>273</v>
      </c>
      <c r="L52" s="100" t="s">
        <v>273</v>
      </c>
      <c r="M52" s="100" t="s">
        <v>273</v>
      </c>
      <c r="N52" s="100" t="s">
        <v>273</v>
      </c>
      <c r="O52" s="100" t="s">
        <v>273</v>
      </c>
      <c r="P52" s="100" t="s">
        <v>273</v>
      </c>
      <c r="Q52" s="100" t="s">
        <v>273</v>
      </c>
      <c r="R52" s="101" t="s">
        <v>273</v>
      </c>
    </row>
    <row r="53" spans="2:18" x14ac:dyDescent="0.15">
      <c r="B53" s="337"/>
      <c r="C53" s="114">
        <v>18</v>
      </c>
      <c r="D53" s="99" t="s">
        <v>270</v>
      </c>
      <c r="E53" s="100" t="s">
        <v>270</v>
      </c>
      <c r="F53" s="100" t="s">
        <v>270</v>
      </c>
      <c r="G53" s="100" t="s">
        <v>270</v>
      </c>
      <c r="H53" s="100">
        <v>12</v>
      </c>
      <c r="I53" s="100" t="s">
        <v>273</v>
      </c>
      <c r="J53" s="100" t="s">
        <v>273</v>
      </c>
      <c r="K53" s="100" t="s">
        <v>273</v>
      </c>
      <c r="L53" s="100" t="s">
        <v>273</v>
      </c>
      <c r="M53" s="100" t="s">
        <v>273</v>
      </c>
      <c r="N53" s="100" t="s">
        <v>273</v>
      </c>
      <c r="O53" s="100" t="s">
        <v>273</v>
      </c>
      <c r="P53" s="100" t="s">
        <v>273</v>
      </c>
      <c r="Q53" s="100" t="s">
        <v>273</v>
      </c>
      <c r="R53" s="101" t="s">
        <v>273</v>
      </c>
    </row>
    <row r="54" spans="2:18" x14ac:dyDescent="0.15">
      <c r="B54" s="338"/>
      <c r="C54" s="113">
        <v>20</v>
      </c>
      <c r="D54" s="92" t="s">
        <v>270</v>
      </c>
      <c r="E54" s="93" t="s">
        <v>270</v>
      </c>
      <c r="F54" s="93" t="s">
        <v>270</v>
      </c>
      <c r="G54" s="93" t="s">
        <v>273</v>
      </c>
      <c r="H54" s="93" t="s">
        <v>273</v>
      </c>
      <c r="I54" s="93" t="s">
        <v>273</v>
      </c>
      <c r="J54" s="93" t="s">
        <v>273</v>
      </c>
      <c r="K54" s="93" t="s">
        <v>273</v>
      </c>
      <c r="L54" s="93" t="s">
        <v>273</v>
      </c>
      <c r="M54" s="93" t="s">
        <v>273</v>
      </c>
      <c r="N54" s="93" t="s">
        <v>273</v>
      </c>
      <c r="O54" s="93" t="s">
        <v>273</v>
      </c>
      <c r="P54" s="93" t="s">
        <v>273</v>
      </c>
      <c r="Q54" s="93" t="s">
        <v>273</v>
      </c>
      <c r="R54" s="94">
        <v>13</v>
      </c>
    </row>
    <row r="55" spans="2:18" x14ac:dyDescent="0.15">
      <c r="B55" s="336" t="s">
        <v>225</v>
      </c>
      <c r="C55" s="336" t="s">
        <v>248</v>
      </c>
      <c r="D55" s="333" t="s">
        <v>243</v>
      </c>
      <c r="E55" s="334"/>
      <c r="F55" s="334"/>
      <c r="G55" s="334"/>
      <c r="H55" s="334"/>
      <c r="I55" s="334"/>
      <c r="J55" s="334"/>
      <c r="K55" s="334"/>
      <c r="L55" s="334"/>
      <c r="M55" s="334"/>
      <c r="N55" s="334"/>
      <c r="O55" s="334"/>
      <c r="P55" s="334"/>
      <c r="Q55" s="334"/>
      <c r="R55" s="335"/>
    </row>
    <row r="56" spans="2:18" x14ac:dyDescent="0.15">
      <c r="B56" s="337"/>
      <c r="C56" s="338"/>
      <c r="D56" s="110">
        <v>2</v>
      </c>
      <c r="E56" s="108">
        <v>2.5</v>
      </c>
      <c r="F56" s="108">
        <v>3</v>
      </c>
      <c r="G56" s="108">
        <v>3.5</v>
      </c>
      <c r="H56" s="108">
        <v>4</v>
      </c>
      <c r="I56" s="108">
        <v>4.5</v>
      </c>
      <c r="J56" s="108">
        <v>5</v>
      </c>
      <c r="K56" s="108">
        <v>5.5</v>
      </c>
      <c r="L56" s="108">
        <v>6</v>
      </c>
      <c r="M56" s="108">
        <v>6.5</v>
      </c>
      <c r="N56" s="108">
        <v>7</v>
      </c>
      <c r="O56" s="108">
        <v>8</v>
      </c>
      <c r="P56" s="108">
        <v>9</v>
      </c>
      <c r="Q56" s="108">
        <v>10</v>
      </c>
      <c r="R56" s="109">
        <v>11</v>
      </c>
    </row>
    <row r="57" spans="2:18" x14ac:dyDescent="0.15">
      <c r="B57" s="337"/>
      <c r="C57" s="95">
        <v>0</v>
      </c>
      <c r="D57" s="96" t="s">
        <v>259</v>
      </c>
      <c r="E57" s="97" t="s">
        <v>271</v>
      </c>
      <c r="F57" s="97">
        <v>9</v>
      </c>
      <c r="G57" s="97" t="s">
        <v>270</v>
      </c>
      <c r="H57" s="97" t="s">
        <v>270</v>
      </c>
      <c r="I57" s="97" t="s">
        <v>270</v>
      </c>
      <c r="J57" s="97" t="s">
        <v>270</v>
      </c>
      <c r="K57" s="97" t="s">
        <v>270</v>
      </c>
      <c r="L57" s="97" t="s">
        <v>273</v>
      </c>
      <c r="M57" s="97" t="s">
        <v>273</v>
      </c>
      <c r="N57" s="97" t="s">
        <v>273</v>
      </c>
      <c r="O57" s="97" t="s">
        <v>273</v>
      </c>
      <c r="P57" s="97" t="s">
        <v>273</v>
      </c>
      <c r="Q57" s="97">
        <v>17</v>
      </c>
      <c r="R57" s="98">
        <v>17</v>
      </c>
    </row>
    <row r="58" spans="2:18" x14ac:dyDescent="0.15">
      <c r="B58" s="337"/>
      <c r="C58" s="114">
        <v>2</v>
      </c>
      <c r="D58" s="99">
        <v>6</v>
      </c>
      <c r="E58" s="100">
        <v>9</v>
      </c>
      <c r="F58" s="100" t="s">
        <v>270</v>
      </c>
      <c r="G58" s="100" t="s">
        <v>270</v>
      </c>
      <c r="H58" s="100" t="s">
        <v>270</v>
      </c>
      <c r="I58" s="100" t="s">
        <v>270</v>
      </c>
      <c r="J58" s="100" t="s">
        <v>270</v>
      </c>
      <c r="K58" s="100" t="s">
        <v>273</v>
      </c>
      <c r="L58" s="100" t="s">
        <v>273</v>
      </c>
      <c r="M58" s="100" t="s">
        <v>273</v>
      </c>
      <c r="N58" s="100" t="s">
        <v>273</v>
      </c>
      <c r="O58" s="100" t="s">
        <v>273</v>
      </c>
      <c r="P58" s="100">
        <v>13</v>
      </c>
      <c r="Q58" s="100">
        <v>17</v>
      </c>
      <c r="R58" s="101">
        <v>17</v>
      </c>
    </row>
    <row r="59" spans="2:18" x14ac:dyDescent="0.15">
      <c r="B59" s="337"/>
      <c r="C59" s="114">
        <v>3</v>
      </c>
      <c r="D59" s="97">
        <v>9</v>
      </c>
      <c r="E59" s="100" t="s">
        <v>270</v>
      </c>
      <c r="F59" s="100" t="s">
        <v>270</v>
      </c>
      <c r="G59" s="100" t="s">
        <v>270</v>
      </c>
      <c r="H59" s="100" t="s">
        <v>270</v>
      </c>
      <c r="I59" s="100" t="s">
        <v>270</v>
      </c>
      <c r="J59" s="100" t="s">
        <v>273</v>
      </c>
      <c r="K59" s="100" t="s">
        <v>273</v>
      </c>
      <c r="L59" s="100" t="s">
        <v>273</v>
      </c>
      <c r="M59" s="100" t="s">
        <v>273</v>
      </c>
      <c r="N59" s="100" t="s">
        <v>273</v>
      </c>
      <c r="O59" s="100" t="s">
        <v>273</v>
      </c>
      <c r="P59" s="100">
        <v>17</v>
      </c>
      <c r="Q59" s="100">
        <v>17</v>
      </c>
      <c r="R59" s="101">
        <v>17</v>
      </c>
    </row>
    <row r="60" spans="2:18" x14ac:dyDescent="0.15">
      <c r="B60" s="337"/>
      <c r="C60" s="114">
        <v>4</v>
      </c>
      <c r="D60" s="97" t="s">
        <v>270</v>
      </c>
      <c r="E60" s="100" t="s">
        <v>270</v>
      </c>
      <c r="F60" s="100" t="s">
        <v>270</v>
      </c>
      <c r="G60" s="100" t="s">
        <v>270</v>
      </c>
      <c r="H60" s="100" t="s">
        <v>270</v>
      </c>
      <c r="I60" s="100">
        <v>12</v>
      </c>
      <c r="J60" s="100" t="s">
        <v>273</v>
      </c>
      <c r="K60" s="100" t="s">
        <v>273</v>
      </c>
      <c r="L60" s="100" t="s">
        <v>273</v>
      </c>
      <c r="M60" s="100" t="s">
        <v>273</v>
      </c>
      <c r="N60" s="100" t="s">
        <v>273</v>
      </c>
      <c r="O60" s="100" t="s">
        <v>273</v>
      </c>
      <c r="P60" s="100">
        <v>17</v>
      </c>
      <c r="Q60" s="100">
        <v>17</v>
      </c>
      <c r="R60" s="101">
        <v>17</v>
      </c>
    </row>
    <row r="61" spans="2:18" x14ac:dyDescent="0.15">
      <c r="B61" s="337"/>
      <c r="C61" s="114">
        <v>5</v>
      </c>
      <c r="D61" s="97" t="s">
        <v>270</v>
      </c>
      <c r="E61" s="100" t="s">
        <v>270</v>
      </c>
      <c r="F61" s="100" t="s">
        <v>270</v>
      </c>
      <c r="G61" s="100" t="s">
        <v>270</v>
      </c>
      <c r="H61" s="100" t="s">
        <v>270</v>
      </c>
      <c r="I61" s="100" t="s">
        <v>273</v>
      </c>
      <c r="J61" s="100" t="s">
        <v>273</v>
      </c>
      <c r="K61" s="100" t="s">
        <v>273</v>
      </c>
      <c r="L61" s="100" t="s">
        <v>273</v>
      </c>
      <c r="M61" s="100" t="s">
        <v>273</v>
      </c>
      <c r="N61" s="100" t="s">
        <v>273</v>
      </c>
      <c r="O61" s="100">
        <v>17</v>
      </c>
      <c r="P61" s="100">
        <v>17</v>
      </c>
      <c r="Q61" s="100">
        <v>17</v>
      </c>
      <c r="R61" s="101">
        <v>17</v>
      </c>
    </row>
    <row r="62" spans="2:18" x14ac:dyDescent="0.15">
      <c r="B62" s="337"/>
      <c r="C62" s="114">
        <v>6</v>
      </c>
      <c r="D62" s="97" t="s">
        <v>270</v>
      </c>
      <c r="E62" s="100" t="s">
        <v>270</v>
      </c>
      <c r="F62" s="100" t="s">
        <v>270</v>
      </c>
      <c r="G62" s="100" t="s">
        <v>270</v>
      </c>
      <c r="H62" s="100" t="s">
        <v>273</v>
      </c>
      <c r="I62" s="100" t="s">
        <v>273</v>
      </c>
      <c r="J62" s="100" t="s">
        <v>273</v>
      </c>
      <c r="K62" s="100" t="s">
        <v>273</v>
      </c>
      <c r="L62" s="100" t="s">
        <v>273</v>
      </c>
      <c r="M62" s="100" t="s">
        <v>273</v>
      </c>
      <c r="N62" s="100" t="s">
        <v>273</v>
      </c>
      <c r="O62" s="100">
        <v>17</v>
      </c>
      <c r="P62" s="100">
        <v>17</v>
      </c>
      <c r="Q62" s="100">
        <v>17</v>
      </c>
      <c r="R62" s="101">
        <v>17</v>
      </c>
    </row>
    <row r="63" spans="2:18" x14ac:dyDescent="0.15">
      <c r="B63" s="337"/>
      <c r="C63" s="114">
        <v>7</v>
      </c>
      <c r="D63" s="97" t="s">
        <v>270</v>
      </c>
      <c r="E63" s="100" t="s">
        <v>270</v>
      </c>
      <c r="F63" s="97" t="s">
        <v>270</v>
      </c>
      <c r="G63" s="100">
        <v>12</v>
      </c>
      <c r="H63" s="100" t="s">
        <v>273</v>
      </c>
      <c r="I63" s="100" t="s">
        <v>273</v>
      </c>
      <c r="J63" s="100" t="s">
        <v>273</v>
      </c>
      <c r="K63" s="100" t="s">
        <v>273</v>
      </c>
      <c r="L63" s="100" t="s">
        <v>273</v>
      </c>
      <c r="M63" s="100" t="s">
        <v>273</v>
      </c>
      <c r="N63" s="100" t="s">
        <v>273</v>
      </c>
      <c r="O63" s="100">
        <v>17</v>
      </c>
      <c r="P63" s="100">
        <v>17</v>
      </c>
      <c r="Q63" s="100">
        <v>17</v>
      </c>
      <c r="R63" s="101">
        <v>17</v>
      </c>
    </row>
    <row r="64" spans="2:18" x14ac:dyDescent="0.15">
      <c r="B64" s="337"/>
      <c r="C64" s="114">
        <v>8</v>
      </c>
      <c r="D64" s="97" t="s">
        <v>270</v>
      </c>
      <c r="E64" s="100" t="s">
        <v>270</v>
      </c>
      <c r="F64" s="97" t="s">
        <v>270</v>
      </c>
      <c r="G64" s="100" t="s">
        <v>273</v>
      </c>
      <c r="H64" s="100" t="s">
        <v>273</v>
      </c>
      <c r="I64" s="100" t="s">
        <v>273</v>
      </c>
      <c r="J64" s="100" t="s">
        <v>273</v>
      </c>
      <c r="K64" s="100" t="s">
        <v>273</v>
      </c>
      <c r="L64" s="100" t="s">
        <v>273</v>
      </c>
      <c r="M64" s="100" t="s">
        <v>273</v>
      </c>
      <c r="N64" s="100">
        <v>17</v>
      </c>
      <c r="O64" s="100">
        <v>17</v>
      </c>
      <c r="P64" s="100">
        <v>17</v>
      </c>
      <c r="Q64" s="100">
        <v>17</v>
      </c>
      <c r="R64" s="101">
        <v>17</v>
      </c>
    </row>
    <row r="65" spans="2:18" x14ac:dyDescent="0.15">
      <c r="B65" s="337"/>
      <c r="C65" s="114">
        <v>9</v>
      </c>
      <c r="D65" s="97" t="s">
        <v>270</v>
      </c>
      <c r="E65" s="100" t="s">
        <v>270</v>
      </c>
      <c r="F65" s="100" t="s">
        <v>273</v>
      </c>
      <c r="G65" s="100" t="s">
        <v>273</v>
      </c>
      <c r="H65" s="100" t="s">
        <v>273</v>
      </c>
      <c r="I65" s="100" t="s">
        <v>273</v>
      </c>
      <c r="J65" s="100" t="s">
        <v>273</v>
      </c>
      <c r="K65" s="100" t="s">
        <v>273</v>
      </c>
      <c r="L65" s="100" t="s">
        <v>273</v>
      </c>
      <c r="M65" s="100">
        <v>13</v>
      </c>
      <c r="N65" s="100">
        <v>17</v>
      </c>
      <c r="O65" s="100">
        <v>17</v>
      </c>
      <c r="P65" s="100">
        <v>17</v>
      </c>
      <c r="Q65" s="100">
        <v>17</v>
      </c>
      <c r="R65" s="101"/>
    </row>
    <row r="66" spans="2:18" x14ac:dyDescent="0.15">
      <c r="B66" s="337"/>
      <c r="C66" s="114">
        <v>10</v>
      </c>
      <c r="D66" s="97" t="s">
        <v>270</v>
      </c>
      <c r="E66" s="100" t="s">
        <v>270</v>
      </c>
      <c r="F66" s="100" t="s">
        <v>273</v>
      </c>
      <c r="G66" s="100" t="s">
        <v>273</v>
      </c>
      <c r="H66" s="100" t="s">
        <v>273</v>
      </c>
      <c r="I66" s="100" t="s">
        <v>273</v>
      </c>
      <c r="J66" s="100" t="s">
        <v>273</v>
      </c>
      <c r="K66" s="100" t="s">
        <v>273</v>
      </c>
      <c r="L66" s="100" t="s">
        <v>273</v>
      </c>
      <c r="M66" s="100">
        <v>17</v>
      </c>
      <c r="N66" s="100">
        <v>17</v>
      </c>
      <c r="O66" s="100">
        <v>17</v>
      </c>
      <c r="P66" s="100">
        <v>17</v>
      </c>
      <c r="Q66" s="100">
        <v>17</v>
      </c>
      <c r="R66" s="101"/>
    </row>
    <row r="67" spans="2:18" x14ac:dyDescent="0.15">
      <c r="B67" s="337"/>
      <c r="C67" s="114">
        <v>12</v>
      </c>
      <c r="D67" s="99">
        <v>12</v>
      </c>
      <c r="E67" s="100" t="s">
        <v>273</v>
      </c>
      <c r="F67" s="100" t="s">
        <v>273</v>
      </c>
      <c r="G67" s="100" t="s">
        <v>273</v>
      </c>
      <c r="H67" s="100" t="s">
        <v>273</v>
      </c>
      <c r="I67" s="100" t="s">
        <v>273</v>
      </c>
      <c r="J67" s="100" t="s">
        <v>273</v>
      </c>
      <c r="K67" s="100">
        <v>13</v>
      </c>
      <c r="L67" s="100">
        <v>17</v>
      </c>
      <c r="M67" s="100">
        <v>17</v>
      </c>
      <c r="N67" s="100">
        <v>17</v>
      </c>
      <c r="O67" s="100">
        <v>17</v>
      </c>
      <c r="P67" s="100">
        <v>17</v>
      </c>
      <c r="Q67" s="100">
        <v>17</v>
      </c>
      <c r="R67" s="101"/>
    </row>
    <row r="68" spans="2:18" x14ac:dyDescent="0.15">
      <c r="B68" s="337"/>
      <c r="C68" s="114">
        <v>14</v>
      </c>
      <c r="D68" s="99" t="s">
        <v>273</v>
      </c>
      <c r="E68" s="100" t="s">
        <v>273</v>
      </c>
      <c r="F68" s="100" t="s">
        <v>273</v>
      </c>
      <c r="G68" s="100" t="s">
        <v>273</v>
      </c>
      <c r="H68" s="100" t="s">
        <v>273</v>
      </c>
      <c r="I68" s="100" t="s">
        <v>273</v>
      </c>
      <c r="J68" s="100">
        <v>13</v>
      </c>
      <c r="K68" s="100">
        <v>17</v>
      </c>
      <c r="L68" s="100">
        <v>17</v>
      </c>
      <c r="M68" s="100">
        <v>17</v>
      </c>
      <c r="N68" s="100">
        <v>17</v>
      </c>
      <c r="O68" s="100">
        <v>17</v>
      </c>
      <c r="P68" s="100">
        <v>17</v>
      </c>
      <c r="Q68" s="100">
        <v>17</v>
      </c>
      <c r="R68" s="101"/>
    </row>
    <row r="69" spans="2:18" x14ac:dyDescent="0.15">
      <c r="B69" s="337"/>
      <c r="C69" s="114">
        <v>16</v>
      </c>
      <c r="D69" s="99" t="s">
        <v>273</v>
      </c>
      <c r="E69" s="100" t="s">
        <v>273</v>
      </c>
      <c r="F69" s="100" t="s">
        <v>273</v>
      </c>
      <c r="G69" s="100" t="s">
        <v>273</v>
      </c>
      <c r="H69" s="100" t="s">
        <v>273</v>
      </c>
      <c r="I69" s="100">
        <v>13</v>
      </c>
      <c r="J69" s="100">
        <v>17</v>
      </c>
      <c r="K69" s="100">
        <v>17</v>
      </c>
      <c r="L69" s="100">
        <v>17</v>
      </c>
      <c r="M69" s="100">
        <v>17</v>
      </c>
      <c r="N69" s="100">
        <v>17</v>
      </c>
      <c r="O69" s="100">
        <v>17</v>
      </c>
      <c r="P69" s="100">
        <v>17</v>
      </c>
      <c r="Q69" s="100"/>
      <c r="R69" s="101"/>
    </row>
    <row r="70" spans="2:18" x14ac:dyDescent="0.15">
      <c r="B70" s="337"/>
      <c r="C70" s="114">
        <v>18</v>
      </c>
      <c r="D70" s="99" t="s">
        <v>273</v>
      </c>
      <c r="E70" s="100" t="s">
        <v>273</v>
      </c>
      <c r="F70" s="100" t="s">
        <v>273</v>
      </c>
      <c r="G70" s="100" t="s">
        <v>273</v>
      </c>
      <c r="H70" s="100">
        <v>13</v>
      </c>
      <c r="I70" s="100">
        <v>17</v>
      </c>
      <c r="J70" s="100">
        <v>17</v>
      </c>
      <c r="K70" s="100">
        <v>17</v>
      </c>
      <c r="L70" s="100">
        <v>17</v>
      </c>
      <c r="M70" s="100">
        <v>17</v>
      </c>
      <c r="N70" s="100">
        <v>17</v>
      </c>
      <c r="O70" s="100">
        <v>17</v>
      </c>
      <c r="P70" s="100"/>
      <c r="Q70" s="100"/>
      <c r="R70" s="101"/>
    </row>
    <row r="71" spans="2:18" x14ac:dyDescent="0.15">
      <c r="B71" s="338"/>
      <c r="C71" s="113">
        <v>20</v>
      </c>
      <c r="D71" s="92" t="s">
        <v>273</v>
      </c>
      <c r="E71" s="93" t="s">
        <v>273</v>
      </c>
      <c r="F71" s="93">
        <v>13</v>
      </c>
      <c r="G71" s="93">
        <v>17</v>
      </c>
      <c r="H71" s="93">
        <v>17</v>
      </c>
      <c r="I71" s="93">
        <v>17</v>
      </c>
      <c r="J71" s="93">
        <v>17</v>
      </c>
      <c r="K71" s="93">
        <v>17</v>
      </c>
      <c r="L71" s="93">
        <v>17</v>
      </c>
      <c r="M71" s="93">
        <v>17</v>
      </c>
      <c r="N71" s="93">
        <v>17</v>
      </c>
      <c r="O71" s="93"/>
      <c r="P71" s="93"/>
      <c r="Q71" s="93"/>
      <c r="R71" s="94"/>
    </row>
  </sheetData>
  <mergeCells count="27">
    <mergeCell ref="P12:Q12"/>
    <mergeCell ref="P14:Q14"/>
    <mergeCell ref="B5:B20"/>
    <mergeCell ref="O3:O4"/>
    <mergeCell ref="P3:Q4"/>
    <mergeCell ref="C3:C4"/>
    <mergeCell ref="D3:M3"/>
    <mergeCell ref="P5:Q5"/>
    <mergeCell ref="P10:Q10"/>
    <mergeCell ref="P11:Q11"/>
    <mergeCell ref="P9:Q9"/>
    <mergeCell ref="D38:R38"/>
    <mergeCell ref="B55:B71"/>
    <mergeCell ref="C55:C56"/>
    <mergeCell ref="D55:R55"/>
    <mergeCell ref="R3:R4"/>
    <mergeCell ref="C21:C22"/>
    <mergeCell ref="D21:R21"/>
    <mergeCell ref="P6:Q6"/>
    <mergeCell ref="P7:Q7"/>
    <mergeCell ref="P8:Q8"/>
    <mergeCell ref="B21:B37"/>
    <mergeCell ref="B38:B54"/>
    <mergeCell ref="C38:C39"/>
    <mergeCell ref="P13:Q13"/>
    <mergeCell ref="P15:Q15"/>
    <mergeCell ref="B3:B4"/>
  </mergeCells>
  <phoneticPr fontId="1"/>
  <pageMargins left="0.7" right="0.7" top="0.75" bottom="0.75" header="0.3" footer="0.3"/>
  <pageSetup paperSize="9" scale="92"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フロー</vt:lpstr>
      <vt:lpstr>小屋梁解法</vt:lpstr>
      <vt:lpstr>小屋梁設定表</vt:lpstr>
      <vt:lpstr>床梁解法</vt:lpstr>
      <vt:lpstr>床梁設定表</vt:lpstr>
      <vt:lpstr>主スパン表1・ 500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morimasa</dc:creator>
  <cp:lastModifiedBy>morimasa</cp:lastModifiedBy>
  <cp:lastPrinted>2016-07-27T03:18:30Z</cp:lastPrinted>
  <dcterms:created xsi:type="dcterms:W3CDTF">2016-01-08T08:44:13Z</dcterms:created>
  <dcterms:modified xsi:type="dcterms:W3CDTF">2016-08-01T06:57:51Z</dcterms:modified>
</cp:coreProperties>
</file>